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県連事務局\県連事務局R2\熊空連第××（Ｒ２年度）\"/>
    </mc:Choice>
  </mc:AlternateContent>
  <bookViews>
    <workbookView xWindow="0" yWindow="0" windowWidth="19350" windowHeight="7560" tabRatio="855" activeTab="1"/>
  </bookViews>
  <sheets>
    <sheet name="注意事項" sheetId="11" r:id="rId1"/>
    <sheet name="重要" sheetId="1" r:id="rId2"/>
    <sheet name="申込" sheetId="2" r:id="rId3"/>
    <sheet name="一覧" sheetId="12" r:id="rId4"/>
    <sheet name="公認級位【登録】" sheetId="6" r:id="rId5"/>
    <sheet name="公認級位移行登録" sheetId="13" r:id="rId6"/>
    <sheet name="公認段位移行登録" sheetId="14" r:id="rId7"/>
    <sheet name="道場登録" sheetId="7" r:id="rId8"/>
    <sheet name="支払証" sheetId="8" r:id="rId9"/>
    <sheet name="過払い" sheetId="9" r:id="rId10"/>
    <sheet name="検温記録 " sheetId="10" r:id="rId11"/>
  </sheets>
  <externalReferences>
    <externalReference r:id="rId12"/>
    <externalReference r:id="rId13"/>
  </externalReferences>
  <definedNames>
    <definedName name="_xlnm.Print_Area" localSheetId="3">一覧!$A$1:$K$37</definedName>
    <definedName name="_xlnm.Print_Area" localSheetId="9">過払い!$A$1:$H$29</definedName>
    <definedName name="_xlnm.Print_Area" localSheetId="10">'検温記録 '!$A$1:$J$32</definedName>
    <definedName name="_xlnm.Print_Area" localSheetId="4">公認級位【登録】!$A$1:$K$40</definedName>
    <definedName name="_xlnm.Print_Area" localSheetId="5">公認級位移行登録!$A$1:$K$46</definedName>
    <definedName name="_xlnm.Print_Area" localSheetId="6">公認段位移行登録!$A$1:$L$51</definedName>
    <definedName name="_xlnm.Print_Area" localSheetId="8">支払証!$A$1:$H$39</definedName>
    <definedName name="_xlnm.Print_Area" localSheetId="1">重要!$A$1:$J$32</definedName>
    <definedName name="_xlnm.Print_Area" localSheetId="2">申込!$A$1:$M$41</definedName>
  </definedNames>
  <calcPr calcId="152511"/>
</workbook>
</file>

<file path=xl/calcChain.xml><?xml version="1.0" encoding="utf-8"?>
<calcChain xmlns="http://schemas.openxmlformats.org/spreadsheetml/2006/main">
  <c r="B7" i="14" l="1"/>
  <c r="G7" i="14"/>
  <c r="G6" i="14"/>
  <c r="G5" i="14"/>
  <c r="B7" i="13"/>
  <c r="G7" i="13"/>
  <c r="G6" i="13"/>
  <c r="G5" i="13"/>
  <c r="B6" i="6"/>
  <c r="B7" i="6"/>
  <c r="H37" i="8"/>
  <c r="H31" i="8"/>
  <c r="I1" i="12" l="1"/>
  <c r="G39" i="8"/>
  <c r="H38" i="8"/>
  <c r="H36" i="8"/>
  <c r="H35" i="8"/>
  <c r="H34" i="8"/>
  <c r="H33" i="8"/>
  <c r="H32" i="8"/>
  <c r="H30" i="8"/>
  <c r="H29" i="8"/>
  <c r="F9" i="8"/>
  <c r="F8" i="8"/>
  <c r="F7" i="8"/>
  <c r="F6" i="8"/>
  <c r="F5" i="8"/>
  <c r="F4" i="8"/>
  <c r="F3" i="8"/>
  <c r="H39" i="8" l="1"/>
  <c r="F19" i="14" l="1"/>
  <c r="F18" i="14"/>
  <c r="F17" i="14"/>
  <c r="F16" i="14"/>
  <c r="F15" i="14"/>
  <c r="F14" i="14"/>
  <c r="F13" i="14"/>
  <c r="F12" i="14"/>
  <c r="F11" i="14"/>
  <c r="F10" i="14"/>
  <c r="M1" i="14"/>
  <c r="E19" i="14" s="1"/>
  <c r="F20" i="13"/>
  <c r="F19" i="13"/>
  <c r="F18" i="13"/>
  <c r="F17" i="13"/>
  <c r="F16" i="13"/>
  <c r="F15" i="13"/>
  <c r="F14" i="13"/>
  <c r="F13" i="13"/>
  <c r="F12" i="13"/>
  <c r="F11" i="13"/>
  <c r="F10" i="13"/>
  <c r="L1" i="13"/>
  <c r="E19" i="13" s="1"/>
  <c r="E12" i="14" l="1"/>
  <c r="E14" i="14"/>
  <c r="E18" i="14"/>
  <c r="E11" i="14"/>
  <c r="E15" i="14"/>
  <c r="E12" i="13"/>
  <c r="E17" i="14"/>
  <c r="E20" i="13"/>
  <c r="E17" i="13"/>
  <c r="E14" i="13"/>
  <c r="E11" i="13"/>
  <c r="E18" i="13"/>
  <c r="E10" i="14"/>
  <c r="E13" i="14"/>
  <c r="E16" i="14"/>
  <c r="E15" i="13"/>
  <c r="E10" i="13"/>
  <c r="E13" i="13"/>
  <c r="E16" i="13"/>
  <c r="E7" i="12" l="1"/>
  <c r="I14" i="10" l="1"/>
  <c r="H14" i="10" s="1"/>
  <c r="G14" i="10" s="1"/>
  <c r="F14" i="10" s="1"/>
  <c r="E14" i="10" s="1"/>
  <c r="D14" i="10" s="1"/>
  <c r="C14" i="10" s="1"/>
  <c r="F23" i="9"/>
  <c r="F9" i="9"/>
  <c r="F8" i="9"/>
  <c r="F7" i="9"/>
  <c r="F6" i="9"/>
  <c r="F5" i="9"/>
  <c r="F4" i="9"/>
  <c r="F3" i="9"/>
  <c r="B8" i="7" l="1"/>
  <c r="B9" i="7"/>
  <c r="B7" i="7"/>
  <c r="B6" i="7"/>
  <c r="B10" i="7"/>
  <c r="H25" i="1"/>
  <c r="H27" i="1" l="1"/>
  <c r="H26" i="1"/>
  <c r="G7" i="6"/>
  <c r="G6" i="6"/>
  <c r="G5"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L1" i="6"/>
  <c r="E40" i="6" s="1"/>
  <c r="H28" i="1" l="1"/>
  <c r="E13" i="6"/>
  <c r="E17" i="6"/>
  <c r="E21" i="6"/>
  <c r="E25" i="6"/>
  <c r="E29" i="6"/>
  <c r="E33" i="6"/>
  <c r="E37" i="6"/>
  <c r="E10" i="6"/>
  <c r="E14" i="6"/>
  <c r="E18" i="6"/>
  <c r="E22" i="6"/>
  <c r="E26" i="6"/>
  <c r="E30" i="6"/>
  <c r="E34" i="6"/>
  <c r="E38" i="6"/>
  <c r="E11" i="6"/>
  <c r="E15" i="6"/>
  <c r="E19" i="6"/>
  <c r="E23" i="6"/>
  <c r="E27" i="6"/>
  <c r="E31" i="6"/>
  <c r="E35" i="6"/>
  <c r="E39" i="6"/>
  <c r="E12" i="6"/>
  <c r="E16" i="6"/>
  <c r="E20" i="6"/>
  <c r="E24" i="6"/>
  <c r="E28" i="6"/>
  <c r="E32" i="6"/>
  <c r="E36" i="6"/>
  <c r="K2" i="2" l="1"/>
  <c r="D7" i="2"/>
  <c r="K25" i="2"/>
  <c r="K32" i="2"/>
  <c r="K39" i="2"/>
  <c r="D15" i="2"/>
  <c r="D29" i="2"/>
  <c r="K33" i="2"/>
  <c r="K40" i="2"/>
  <c r="K9" i="2"/>
  <c r="K16" i="2"/>
  <c r="K22" i="2"/>
  <c r="D30" i="2"/>
  <c r="K37" i="2"/>
  <c r="K10" i="2"/>
  <c r="K17" i="2"/>
  <c r="K23" i="2"/>
  <c r="K30" i="2"/>
  <c r="D38" i="2"/>
  <c r="K18" i="2"/>
  <c r="K31" i="2"/>
  <c r="K38" i="2"/>
  <c r="K7" i="2"/>
  <c r="K8" i="2"/>
  <c r="K15" i="2"/>
  <c r="D22" i="2"/>
  <c r="K29" i="2"/>
  <c r="D37" i="2"/>
  <c r="K41" i="2"/>
  <c r="K24" i="2"/>
</calcChain>
</file>

<file path=xl/comments1.xml><?xml version="1.0" encoding="utf-8"?>
<comments xmlns="http://schemas.openxmlformats.org/spreadsheetml/2006/main">
  <authors>
    <author>kpc207</author>
  </authors>
  <commentList>
    <comment ref="D10" authorId="0" shapeId="0">
      <text>
        <r>
          <rPr>
            <sz val="14"/>
            <color indexed="81"/>
            <rFont val="HG丸ｺﾞｼｯｸM-PRO"/>
            <family val="3"/>
            <charset val="128"/>
          </rPr>
          <t>和暦【ＳかＨ】を使い、入力してください。
年齢・学年が自動計算されません。</t>
        </r>
      </text>
    </comment>
  </commentList>
</comments>
</file>

<file path=xl/comments2.xml><?xml version="1.0" encoding="utf-8"?>
<comments xmlns="http://schemas.openxmlformats.org/spreadsheetml/2006/main">
  <authors>
    <author>kpc207</author>
  </authors>
  <commentList>
    <comment ref="D10" authorId="0" shapeId="0">
      <text>
        <r>
          <rPr>
            <sz val="14"/>
            <color indexed="81"/>
            <rFont val="HG丸ｺﾞｼｯｸM-PRO"/>
            <family val="3"/>
            <charset val="128"/>
          </rPr>
          <t>和暦【ＳかＨ】を使い、入力してください。
年齢・学年が自動計算されません。</t>
        </r>
      </text>
    </comment>
  </commentList>
</comments>
</file>

<file path=xl/comments3.xml><?xml version="1.0" encoding="utf-8"?>
<comments xmlns="http://schemas.openxmlformats.org/spreadsheetml/2006/main">
  <authors>
    <author>kpc207</author>
  </authors>
  <commentList>
    <comment ref="D10" authorId="0" shapeId="0">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<sst xmlns="http://schemas.openxmlformats.org/spreadsheetml/2006/main" count="692" uniqueCount="329">
  <si>
    <t>印</t>
    <rPh sb="0" eb="1">
      <t>イン</t>
    </rPh>
    <phoneticPr fontId="4"/>
  </si>
  <si>
    <t>氏名</t>
    <rPh sb="0" eb="2">
      <t>シメイ</t>
    </rPh>
    <phoneticPr fontId="4"/>
  </si>
  <si>
    <t>会員番号</t>
    <rPh sb="0" eb="2">
      <t>カイイン</t>
    </rPh>
    <rPh sb="2" eb="4">
      <t>バンゴウ</t>
    </rPh>
    <phoneticPr fontId="4"/>
  </si>
  <si>
    <t>申請日</t>
    <rPh sb="0" eb="2">
      <t>シンセイ</t>
    </rPh>
    <rPh sb="2" eb="3">
      <t>ヒ</t>
    </rPh>
    <phoneticPr fontId="6"/>
  </si>
  <si>
    <t>郡市連</t>
    <phoneticPr fontId="6"/>
  </si>
  <si>
    <t>住所</t>
    <rPh sb="0" eb="2">
      <t>ジュウショ</t>
    </rPh>
    <phoneticPr fontId="6"/>
  </si>
  <si>
    <t>責任者</t>
    <rPh sb="0" eb="3">
      <t>セキニンシャ</t>
    </rPh>
    <phoneticPr fontId="6"/>
  </si>
  <si>
    <t>電話</t>
    <rPh sb="0" eb="2">
      <t>デンワ</t>
    </rPh>
    <phoneticPr fontId="6"/>
  </si>
  <si>
    <t>番号</t>
    <rPh sb="0" eb="2">
      <t>バンゴウ</t>
    </rPh>
    <phoneticPr fontId="6"/>
  </si>
  <si>
    <t>氏名</t>
    <rPh sb="0" eb="2">
      <t>しめい</t>
    </rPh>
    <phoneticPr fontId="9" type="Hiragana" alignment="distributed"/>
  </si>
  <si>
    <t>性別</t>
    <rPh sb="0" eb="2">
      <t>セイベツ</t>
    </rPh>
    <phoneticPr fontId="6"/>
  </si>
  <si>
    <t>生年月日</t>
    <rPh sb="0" eb="2">
      <t>セイネン</t>
    </rPh>
    <rPh sb="2" eb="4">
      <t>ガッピ</t>
    </rPh>
    <phoneticPr fontId="6"/>
  </si>
  <si>
    <t>年齢</t>
    <rPh sb="0" eb="2">
      <t>ネンレイ</t>
    </rPh>
    <phoneticPr fontId="6"/>
  </si>
  <si>
    <t>学年</t>
    <rPh sb="0" eb="2">
      <t>ガクネン</t>
    </rPh>
    <phoneticPr fontId="6"/>
  </si>
  <si>
    <t>現住所</t>
    <rPh sb="0" eb="3">
      <t>ゲンジュウショ</t>
    </rPh>
    <phoneticPr fontId="6"/>
  </si>
  <si>
    <t>全空連
会員番号</t>
    <rPh sb="0" eb="1">
      <t>ゼン</t>
    </rPh>
    <rPh sb="1" eb="2">
      <t>クウ</t>
    </rPh>
    <rPh sb="2" eb="3">
      <t>レン</t>
    </rPh>
    <rPh sb="4" eb="6">
      <t>カイイン</t>
    </rPh>
    <rPh sb="6" eb="8">
      <t>バンゴウ</t>
    </rPh>
    <phoneticPr fontId="6"/>
  </si>
  <si>
    <t>男</t>
    <rPh sb="0" eb="1">
      <t>オトコ</t>
    </rPh>
    <phoneticPr fontId="6"/>
  </si>
  <si>
    <t>〒862-0950
熊本県熊本市水前寺5-23－2</t>
    <rPh sb="10" eb="13">
      <t>クマモトケン</t>
    </rPh>
    <phoneticPr fontId="6"/>
  </si>
  <si>
    <t>0012345</t>
    <phoneticPr fontId="6"/>
  </si>
  <si>
    <t>学校</t>
    <rPh sb="0" eb="2">
      <t>ガッコウ</t>
    </rPh>
    <phoneticPr fontId="4"/>
  </si>
  <si>
    <t>校長</t>
    <rPh sb="0" eb="2">
      <t>コウチョウ</t>
    </rPh>
    <phoneticPr fontId="4"/>
  </si>
  <si>
    <t>監督</t>
    <rPh sb="0" eb="2">
      <t>カントク</t>
    </rPh>
    <phoneticPr fontId="4"/>
  </si>
  <si>
    <t>熊本　門左衛門</t>
    <rPh sb="0" eb="2">
      <t>くまもと</t>
    </rPh>
    <rPh sb="3" eb="7">
      <t>もんざえもん</t>
    </rPh>
    <phoneticPr fontId="16" type="Hiragana" alignment="distributed"/>
  </si>
  <si>
    <t>水前寺　江津子</t>
    <rPh sb="0" eb="3">
      <t>すいぜんじ</t>
    </rPh>
    <rPh sb="4" eb="6">
      <t>えづ</t>
    </rPh>
    <rPh sb="6" eb="7">
      <t>こ</t>
    </rPh>
    <phoneticPr fontId="16" type="Hiragana" alignment="distributed"/>
  </si>
  <si>
    <t>義務講習
修了番号</t>
    <rPh sb="0" eb="2">
      <t>ギム</t>
    </rPh>
    <rPh sb="2" eb="4">
      <t>コウシュウ</t>
    </rPh>
    <rPh sb="5" eb="7">
      <t>シュウリョウ</t>
    </rPh>
    <rPh sb="7" eb="9">
      <t>バンゴウ</t>
    </rPh>
    <phoneticPr fontId="4"/>
  </si>
  <si>
    <t>▼注意事項▼</t>
    <rPh sb="1" eb="3">
      <t>ちゅうい</t>
    </rPh>
    <rPh sb="3" eb="5">
      <t>じこう</t>
    </rPh>
    <phoneticPr fontId="16" type="Hiragana" alignment="distributed"/>
  </si>
  <si>
    <t>▼申込方法▼</t>
    <rPh sb="1" eb="3">
      <t>もうしこみ</t>
    </rPh>
    <rPh sb="3" eb="5">
      <t>ほうほう</t>
    </rPh>
    <phoneticPr fontId="16" type="Hiragana" alignment="distributed"/>
  </si>
  <si>
    <t>【№１】</t>
    <phoneticPr fontId="4"/>
  </si>
  <si>
    <t>団体</t>
    <rPh sb="0" eb="2">
      <t>だんたい</t>
    </rPh>
    <phoneticPr fontId="16" type="Hiragana" alignment="distributed"/>
  </si>
  <si>
    <t>個人</t>
    <rPh sb="0" eb="2">
      <t>こじん</t>
    </rPh>
    <phoneticPr fontId="16" type="Hiragana" alignment="distributed"/>
  </si>
  <si>
    <t>数</t>
    <rPh sb="0" eb="1">
      <t>かず</t>
    </rPh>
    <phoneticPr fontId="16" type="Hiragana" alignment="distributed"/>
  </si>
  <si>
    <t>小計</t>
    <rPh sb="0" eb="2">
      <t>しょうけい</t>
    </rPh>
    <phoneticPr fontId="16" type="Hiragana" alignment="distributed"/>
  </si>
  <si>
    <t>合計</t>
    <rPh sb="0" eb="2">
      <t>ごうけい</t>
    </rPh>
    <phoneticPr fontId="16" type="Hiragana" alignment="distributed"/>
  </si>
  <si>
    <t>2,500円（内500円補助）</t>
    <rPh sb="5" eb="6">
      <t>えん</t>
    </rPh>
    <rPh sb="7" eb="8">
      <t>うち</t>
    </rPh>
    <rPh sb="11" eb="12">
      <t>えん</t>
    </rPh>
    <rPh sb="12" eb="14">
      <t>ほじょ</t>
    </rPh>
    <phoneticPr fontId="16" type="Hiragana" alignment="distributed"/>
  </si>
  <si>
    <t>カテゴリ</t>
    <phoneticPr fontId="16" type="Hiragana" alignment="distributed"/>
  </si>
  <si>
    <t>金額</t>
    <rPh sb="0" eb="2">
      <t>きんがく</t>
    </rPh>
    <phoneticPr fontId="16" type="Hiragana" alignment="distributed"/>
  </si>
  <si>
    <t>0011234</t>
    <phoneticPr fontId="16" type="Hiragana" alignment="distributed"/>
  </si>
  <si>
    <t>【№2】</t>
    <phoneticPr fontId="4"/>
  </si>
  <si>
    <t>番号</t>
    <rPh sb="0" eb="2">
      <t>バンゴウ</t>
    </rPh>
    <phoneticPr fontId="4"/>
  </si>
  <si>
    <t>熊本　太郎</t>
    <rPh sb="0" eb="2">
      <t>くまもと</t>
    </rPh>
    <rPh sb="3" eb="5">
      <t>たろう</t>
    </rPh>
    <phoneticPr fontId="16" type="Hiragana" alignment="distributed"/>
  </si>
  <si>
    <t>熊本　花子</t>
    <rPh sb="0" eb="2">
      <t>くまもと</t>
    </rPh>
    <rPh sb="3" eb="5">
      <t>はなこ</t>
    </rPh>
    <phoneticPr fontId="16" type="Hiragana" alignment="distributed"/>
  </si>
  <si>
    <t>個人形</t>
    <rPh sb="0" eb="2">
      <t>コジン</t>
    </rPh>
    <rPh sb="2" eb="3">
      <t>カタ</t>
    </rPh>
    <phoneticPr fontId="4"/>
  </si>
  <si>
    <t>個人組手</t>
    <rPh sb="0" eb="2">
      <t>コジン</t>
    </rPh>
    <rPh sb="2" eb="4">
      <t>クミテ</t>
    </rPh>
    <phoneticPr fontId="4"/>
  </si>
  <si>
    <t>補</t>
    <rPh sb="0" eb="1">
      <t>ホ</t>
    </rPh>
    <phoneticPr fontId="4"/>
  </si>
  <si>
    <t>住所</t>
    <rPh sb="0" eb="2">
      <t>じゅうしょ</t>
    </rPh>
    <phoneticPr fontId="16" type="Hiragana" alignment="distributed"/>
  </si>
  <si>
    <t>電話</t>
    <rPh sb="0" eb="2">
      <t>でんわ</t>
    </rPh>
    <phoneticPr fontId="16" type="Hiragana" alignment="distributed"/>
  </si>
  <si>
    <t>〒０００－１１１１</t>
    <phoneticPr fontId="16" type="Hiragana" alignment="distributed"/>
  </si>
  <si>
    <t>熊本市トマト町赤玉1-2-302</t>
    <rPh sb="0" eb="3">
      <t>くまもとし</t>
    </rPh>
    <rPh sb="6" eb="7">
      <t>まち</t>
    </rPh>
    <rPh sb="7" eb="9">
      <t>あかだま</t>
    </rPh>
    <phoneticPr fontId="16" type="Hiragana" alignment="distributed"/>
  </si>
  <si>
    <t>０５０－５５５５－１１１１</t>
    <phoneticPr fontId="16" type="Hiragana" alignment="distributed"/>
  </si>
  <si>
    <t>　②【校長印】押印後、【スキャン】し№1のシートのみ【PDFデータ】</t>
    <rPh sb="3" eb="5">
      <t>こうちょう</t>
    </rPh>
    <rPh sb="5" eb="6">
      <t>じるし</t>
    </rPh>
    <rPh sb="7" eb="9">
      <t>おういん</t>
    </rPh>
    <rPh sb="9" eb="10">
      <t>ご</t>
    </rPh>
    <phoneticPr fontId="16" type="Hiragana" alignment="distributed"/>
  </si>
  <si>
    <t>　※申込原本（紙媒体・データ）は自己管理　（トラブル発生時、提出有）</t>
    <rPh sb="2" eb="4">
      <t>モウシコミ</t>
    </rPh>
    <rPh sb="4" eb="6">
      <t>ゲンポン</t>
    </rPh>
    <rPh sb="7" eb="8">
      <t>カミ</t>
    </rPh>
    <rPh sb="8" eb="10">
      <t>バイタイ</t>
    </rPh>
    <rPh sb="16" eb="18">
      <t>ジコ</t>
    </rPh>
    <rPh sb="18" eb="20">
      <t>カンリ</t>
    </rPh>
    <rPh sb="26" eb="29">
      <t>ハッセイジ</t>
    </rPh>
    <rPh sb="30" eb="32">
      <t>テイシュツ</t>
    </rPh>
    <rPh sb="32" eb="33">
      <t>ア</t>
    </rPh>
    <phoneticPr fontId="4"/>
  </si>
  <si>
    <t>中学校</t>
    <rPh sb="0" eb="3">
      <t>チュウガッコウ</t>
    </rPh>
    <phoneticPr fontId="4"/>
  </si>
  <si>
    <t>市町村立～くまモン</t>
    <rPh sb="0" eb="4">
      <t>しちょうそんりつ</t>
    </rPh>
    <phoneticPr fontId="16" type="Hiragana" alignment="distributed"/>
  </si>
  <si>
    <t>③道場ではなく、学校単位での申込</t>
    <rPh sb="14" eb="16">
      <t>もうしこみ</t>
    </rPh>
    <phoneticPr fontId="16" type="Hiragana" alignment="distributed"/>
  </si>
  <si>
    <t>①監督は学校部活動顧問または道場長</t>
    <rPh sb="16" eb="17">
      <t>ちょう</t>
    </rPh>
    <phoneticPr fontId="16" type="Hiragana" alignment="distributed"/>
  </si>
  <si>
    <t>②本大会は県中体連の共催大会のため、学校長に出場する意思を伝え、学校長の職印をうけ、参加を認めてもらう</t>
    <phoneticPr fontId="16" type="Hiragana" alignment="distributed"/>
  </si>
  <si>
    <t>④県空手道連盟に道場登録をしていない個人（団体）は、中学校として県連に道場登録</t>
    <phoneticPr fontId="16" type="Hiragana" alignment="distributed"/>
  </si>
  <si>
    <t>2,500円／人（内500円補助）補欠分はいらない</t>
    <rPh sb="5" eb="6">
      <t>えん</t>
    </rPh>
    <rPh sb="7" eb="8">
      <t>にん</t>
    </rPh>
    <rPh sb="9" eb="10">
      <t>うち</t>
    </rPh>
    <rPh sb="13" eb="14">
      <t>えん</t>
    </rPh>
    <rPh sb="14" eb="16">
      <t>ほじょ</t>
    </rPh>
    <rPh sb="17" eb="19">
      <t>ほけつ</t>
    </rPh>
    <rPh sb="19" eb="20">
      <t>ぶん</t>
    </rPh>
    <phoneticPr fontId="16" type="Hiragana" alignment="distributed"/>
  </si>
  <si>
    <t>1・2年　男子個人組手</t>
    <rPh sb="3" eb="4">
      <t>ネン</t>
    </rPh>
    <rPh sb="5" eb="7">
      <t>ダンシ</t>
    </rPh>
    <rPh sb="7" eb="9">
      <t>コジン</t>
    </rPh>
    <rPh sb="9" eb="11">
      <t>クミテ</t>
    </rPh>
    <phoneticPr fontId="4"/>
  </si>
  <si>
    <t>男子個人形</t>
    <rPh sb="0" eb="2">
      <t>ダンシ</t>
    </rPh>
    <rPh sb="2" eb="4">
      <t>コジン</t>
    </rPh>
    <rPh sb="4" eb="5">
      <t>カタ</t>
    </rPh>
    <phoneticPr fontId="4"/>
  </si>
  <si>
    <t>女子個人形</t>
    <rPh sb="0" eb="2">
      <t>ジョシ</t>
    </rPh>
    <rPh sb="2" eb="4">
      <t>コジン</t>
    </rPh>
    <rPh sb="4" eb="5">
      <t>カタ</t>
    </rPh>
    <phoneticPr fontId="4"/>
  </si>
  <si>
    <t>1・2年　女子個人組手</t>
    <rPh sb="3" eb="4">
      <t>ネン</t>
    </rPh>
    <rPh sb="5" eb="7">
      <t>ジョシ</t>
    </rPh>
    <rPh sb="7" eb="9">
      <t>コジン</t>
    </rPh>
    <rPh sb="9" eb="11">
      <t>クミテ</t>
    </rPh>
    <phoneticPr fontId="4"/>
  </si>
  <si>
    <t>代表　男子個人組手</t>
    <rPh sb="0" eb="2">
      <t>ダイヒョウ</t>
    </rPh>
    <rPh sb="3" eb="5">
      <t>ダンシ</t>
    </rPh>
    <rPh sb="5" eb="7">
      <t>コジン</t>
    </rPh>
    <rPh sb="7" eb="9">
      <t>クミテ</t>
    </rPh>
    <phoneticPr fontId="4"/>
  </si>
  <si>
    <t>代表　女子個人組手</t>
    <rPh sb="0" eb="2">
      <t>ダイヒョウ</t>
    </rPh>
    <rPh sb="3" eb="5">
      <t>ジョシ</t>
    </rPh>
    <rPh sb="5" eb="7">
      <t>コジン</t>
    </rPh>
    <rPh sb="7" eb="9">
      <t>クミテ</t>
    </rPh>
    <phoneticPr fontId="4"/>
  </si>
  <si>
    <t>団体組手</t>
    <rPh sb="0" eb="2">
      <t>ダンタイ</t>
    </rPh>
    <rPh sb="2" eb="4">
      <t>クミテ</t>
    </rPh>
    <phoneticPr fontId="4"/>
  </si>
  <si>
    <t>団体形</t>
    <rPh sb="0" eb="2">
      <t>ダンタイ</t>
    </rPh>
    <rPh sb="2" eb="3">
      <t>カタ</t>
    </rPh>
    <phoneticPr fontId="4"/>
  </si>
  <si>
    <t>男子団体形</t>
    <rPh sb="0" eb="2">
      <t>ダンシ</t>
    </rPh>
    <rPh sb="2" eb="4">
      <t>ダンタイ</t>
    </rPh>
    <rPh sb="4" eb="5">
      <t>カタ</t>
    </rPh>
    <phoneticPr fontId="4"/>
  </si>
  <si>
    <t>女子団体形</t>
    <rPh sb="0" eb="2">
      <t>ジョシ</t>
    </rPh>
    <rPh sb="2" eb="4">
      <t>ダンタイ</t>
    </rPh>
    <rPh sb="4" eb="5">
      <t>カタ</t>
    </rPh>
    <phoneticPr fontId="4"/>
  </si>
  <si>
    <t>男子団体組手</t>
    <rPh sb="0" eb="2">
      <t>ダンシ</t>
    </rPh>
    <rPh sb="2" eb="4">
      <t>ダンタイ</t>
    </rPh>
    <rPh sb="4" eb="6">
      <t>クミテ</t>
    </rPh>
    <phoneticPr fontId="4"/>
  </si>
  <si>
    <t>女子団体組手</t>
    <rPh sb="0" eb="2">
      <t>ジョシ</t>
    </rPh>
    <rPh sb="2" eb="4">
      <t>ダンタイ</t>
    </rPh>
    <rPh sb="4" eb="6">
      <t>クミテ</t>
    </rPh>
    <phoneticPr fontId="4"/>
  </si>
  <si>
    <t>学年</t>
    <rPh sb="0" eb="2">
      <t>ガクネン</t>
    </rPh>
    <phoneticPr fontId="4"/>
  </si>
  <si>
    <t>級・段</t>
    <rPh sb="0" eb="1">
      <t>きゅう</t>
    </rPh>
    <rPh sb="2" eb="3">
      <t>だん</t>
    </rPh>
    <phoneticPr fontId="16" type="Hiragana" alignment="distributed"/>
  </si>
  <si>
    <t>学年</t>
    <rPh sb="0" eb="2">
      <t>がくねん</t>
    </rPh>
    <phoneticPr fontId="16" type="Hiragana" alignment="distributed"/>
  </si>
  <si>
    <t>▼選択▼</t>
    <rPh sb="1" eb="3">
      <t>せんたく</t>
    </rPh>
    <phoneticPr fontId="16" type="Hiragana" alignment="distributed"/>
  </si>
  <si>
    <t>1年</t>
    <rPh sb="1" eb="2">
      <t>ねん</t>
    </rPh>
    <phoneticPr fontId="16" type="Hiragana" alignment="distributed"/>
  </si>
  <si>
    <t>2年</t>
    <rPh sb="1" eb="2">
      <t>ねん</t>
    </rPh>
    <phoneticPr fontId="16" type="Hiragana" alignment="distributed"/>
  </si>
  <si>
    <t>3年</t>
    <rPh sb="1" eb="2">
      <t>ねん</t>
    </rPh>
    <phoneticPr fontId="16" type="Hiragana" alignment="distributed"/>
  </si>
  <si>
    <t>学校名</t>
    <rPh sb="0" eb="2">
      <t>ガッコウ</t>
    </rPh>
    <rPh sb="2" eb="3">
      <t>メイ</t>
    </rPh>
    <phoneticPr fontId="6"/>
  </si>
  <si>
    <r>
      <t xml:space="preserve">ふりがな
</t>
    </r>
    <r>
      <rPr>
        <sz val="9"/>
        <color rgb="FFFF0000"/>
        <rFont val="HG丸ｺﾞｼｯｸM-PRO"/>
        <family val="3"/>
        <charset val="128"/>
      </rPr>
      <t>手動変更可</t>
    </r>
    <rPh sb="5" eb="7">
      <t>シュドウ</t>
    </rPh>
    <rPh sb="7" eb="9">
      <t>ヘンコウ</t>
    </rPh>
    <rPh sb="9" eb="10">
      <t>カ</t>
    </rPh>
    <phoneticPr fontId="4"/>
  </si>
  <si>
    <t>公認級位【登録】申請書</t>
    <rPh sb="0" eb="2">
      <t>コウニン</t>
    </rPh>
    <rPh sb="2" eb="3">
      <t>キュウ</t>
    </rPh>
    <rPh sb="3" eb="4">
      <t>グライ</t>
    </rPh>
    <rPh sb="5" eb="7">
      <t>トウロク</t>
    </rPh>
    <rPh sb="8" eb="11">
      <t>シンセイショ</t>
    </rPh>
    <phoneticPr fontId="6"/>
  </si>
  <si>
    <t>各会派取得の公認級位は県連移行登録が必須</t>
    <rPh sb="0" eb="1">
      <t>カク</t>
    </rPh>
    <rPh sb="1" eb="3">
      <t>カイハ</t>
    </rPh>
    <rPh sb="3" eb="5">
      <t>シュトク</t>
    </rPh>
    <rPh sb="6" eb="8">
      <t>コウニン</t>
    </rPh>
    <rPh sb="8" eb="9">
      <t>キュウ</t>
    </rPh>
    <rPh sb="9" eb="10">
      <t>イ</t>
    </rPh>
    <rPh sb="11" eb="13">
      <t>ケンレン</t>
    </rPh>
    <rPh sb="13" eb="15">
      <t>イコウ</t>
    </rPh>
    <rPh sb="15" eb="17">
      <t>トウロク</t>
    </rPh>
    <rPh sb="18" eb="20">
      <t>ヒッス</t>
    </rPh>
    <phoneticPr fontId="6"/>
  </si>
  <si>
    <t>【会派段位移行】手続きを行ってください</t>
    <rPh sb="12" eb="13">
      <t>オコナ</t>
    </rPh>
    <phoneticPr fontId="6"/>
  </si>
  <si>
    <t>級位</t>
    <rPh sb="0" eb="2">
      <t>キュウイ</t>
    </rPh>
    <phoneticPr fontId="6"/>
  </si>
  <si>
    <t>学校</t>
    <rPh sb="0" eb="2">
      <t>ガッコウ</t>
    </rPh>
    <phoneticPr fontId="6"/>
  </si>
  <si>
    <t>▼注意事項▼</t>
    <rPh sb="1" eb="3">
      <t>チュウイ</t>
    </rPh>
    <rPh sb="3" eb="5">
      <t>ジコウ</t>
    </rPh>
    <phoneticPr fontId="6"/>
  </si>
  <si>
    <t>段・級</t>
    <rPh sb="0" eb="1">
      <t>だん</t>
    </rPh>
    <rPh sb="2" eb="3">
      <t>きゅう</t>
    </rPh>
    <phoneticPr fontId="9" type="Hiragana" alignment="distributed"/>
  </si>
  <si>
    <t>熊本　太郎</t>
    <rPh sb="0" eb="2">
      <t>くまもと</t>
    </rPh>
    <rPh sb="3" eb="5">
      <t>たろう</t>
    </rPh>
    <phoneticPr fontId="9" type="Hiragana" alignment="distributed"/>
  </si>
  <si>
    <t>▼選択▼</t>
    <rPh sb="1" eb="3">
      <t>せんたく</t>
    </rPh>
    <phoneticPr fontId="9" type="Hiragana" alignment="distributed"/>
  </si>
  <si>
    <t>肥後小</t>
    <rPh sb="0" eb="2">
      <t>ヒゴ</t>
    </rPh>
    <rPh sb="2" eb="3">
      <t>ショウ</t>
    </rPh>
    <phoneticPr fontId="6"/>
  </si>
  <si>
    <t>①氏名の【ふりがな】を必ず編集してください</t>
    <rPh sb="1" eb="3">
      <t>シメイ</t>
    </rPh>
    <rPh sb="11" eb="12">
      <t>カナラ</t>
    </rPh>
    <rPh sb="13" eb="15">
      <t>ヘンシュウ</t>
    </rPh>
    <phoneticPr fontId="6"/>
  </si>
  <si>
    <t>②生年月日は【Ｓ・Ｈ】と【ピリオド（る）】を使い入力</t>
    <rPh sb="1" eb="3">
      <t>セイネン</t>
    </rPh>
    <rPh sb="3" eb="5">
      <t>ガッピ</t>
    </rPh>
    <rPh sb="22" eb="23">
      <t>ツカ</t>
    </rPh>
    <rPh sb="24" eb="26">
      <t>ニュウリョク</t>
    </rPh>
    <phoneticPr fontId="6"/>
  </si>
  <si>
    <t>10級</t>
    <rPh sb="2" eb="3">
      <t>きゅう</t>
    </rPh>
    <phoneticPr fontId="9" type="Hiragana" alignment="distributed"/>
  </si>
  <si>
    <r>
      <t>　※紙媒体（手書き）での申込は</t>
    </r>
    <r>
      <rPr>
        <sz val="9"/>
        <color rgb="FFFF0000"/>
        <rFont val="HGMaruGothicMPRO"/>
        <family val="3"/>
        <charset val="128"/>
      </rPr>
      <t>数式</t>
    </r>
    <r>
      <rPr>
        <sz val="9"/>
        <color theme="1"/>
        <rFont val="HGMaruGothicMPRO"/>
        <family val="3"/>
        <charset val="128"/>
      </rPr>
      <t>が組み込まれているので【年齢・学年】を空欄</t>
    </r>
    <rPh sb="2" eb="3">
      <t>カミ</t>
    </rPh>
    <rPh sb="3" eb="5">
      <t>バイタイ</t>
    </rPh>
    <rPh sb="6" eb="8">
      <t>テガ</t>
    </rPh>
    <rPh sb="12" eb="14">
      <t>モウシコミ</t>
    </rPh>
    <rPh sb="15" eb="17">
      <t>スウシキ</t>
    </rPh>
    <rPh sb="18" eb="19">
      <t>ク</t>
    </rPh>
    <rPh sb="20" eb="21">
      <t>コ</t>
    </rPh>
    <rPh sb="29" eb="31">
      <t>ネンレイ</t>
    </rPh>
    <rPh sb="32" eb="34">
      <t>ガクネン</t>
    </rPh>
    <rPh sb="36" eb="38">
      <t>クウラン</t>
    </rPh>
    <phoneticPr fontId="6"/>
  </si>
  <si>
    <t>9級</t>
    <rPh sb="1" eb="2">
      <t>きゅう</t>
    </rPh>
    <phoneticPr fontId="9" type="Hiragana" alignment="distributed"/>
  </si>
  <si>
    <t>　※【一般】のみ手動入力</t>
    <rPh sb="3" eb="5">
      <t>イッパン</t>
    </rPh>
    <rPh sb="8" eb="10">
      <t>シュドウ</t>
    </rPh>
    <rPh sb="10" eb="12">
      <t>ニュウリョク</t>
    </rPh>
    <phoneticPr fontId="6"/>
  </si>
  <si>
    <t>8級</t>
    <rPh sb="1" eb="2">
      <t>きゅう</t>
    </rPh>
    <phoneticPr fontId="9" type="Hiragana" alignment="distributed"/>
  </si>
  <si>
    <t>③名簿欄が不足する場合は【行の追加】および【シートコピー】</t>
    <rPh sb="5" eb="7">
      <t>フソク</t>
    </rPh>
    <rPh sb="9" eb="11">
      <t>バアイ</t>
    </rPh>
    <rPh sb="13" eb="14">
      <t>ギョウ</t>
    </rPh>
    <rPh sb="15" eb="17">
      <t>ツイカ</t>
    </rPh>
    <phoneticPr fontId="6"/>
  </si>
  <si>
    <t>7級</t>
    <rPh sb="1" eb="2">
      <t>きゅう</t>
    </rPh>
    <phoneticPr fontId="9" type="Hiragana" alignment="distributed"/>
  </si>
  <si>
    <t>　※使わない【その他申請書シート】は削除</t>
    <rPh sb="2" eb="3">
      <t>ツカ</t>
    </rPh>
    <rPh sb="9" eb="10">
      <t>タ</t>
    </rPh>
    <rPh sb="10" eb="13">
      <t>シンセイショ</t>
    </rPh>
    <rPh sb="18" eb="20">
      <t>サクジョ</t>
    </rPh>
    <phoneticPr fontId="6"/>
  </si>
  <si>
    <t>6級</t>
    <rPh sb="1" eb="2">
      <t>きゅう</t>
    </rPh>
    <phoneticPr fontId="9" type="Hiragana" alignment="distributed"/>
  </si>
  <si>
    <t>5級</t>
    <rPh sb="1" eb="2">
      <t>きゅう</t>
    </rPh>
    <phoneticPr fontId="9" type="Hiragana" alignment="distributed"/>
  </si>
  <si>
    <t>4級</t>
    <rPh sb="1" eb="2">
      <t>きゅう</t>
    </rPh>
    <phoneticPr fontId="9" type="Hiragana" alignment="distributed"/>
  </si>
  <si>
    <t>3級</t>
    <rPh sb="1" eb="2">
      <t>きゅう</t>
    </rPh>
    <phoneticPr fontId="9" type="Hiragana" alignment="distributed"/>
  </si>
  <si>
    <t>2級</t>
    <rPh sb="1" eb="2">
      <t>きゅう</t>
    </rPh>
    <phoneticPr fontId="9" type="Hiragana" alignment="distributed"/>
  </si>
  <si>
    <t>1級</t>
    <rPh sb="1" eb="2">
      <t>きゅう</t>
    </rPh>
    <phoneticPr fontId="9" type="Hiragana" alignment="distributed"/>
  </si>
  <si>
    <t>R2年度登録道場（学校登録）</t>
    <rPh sb="2" eb="4">
      <t>ネンド</t>
    </rPh>
    <rPh sb="4" eb="6">
      <t>トウロク</t>
    </rPh>
    <rPh sb="6" eb="8">
      <t>ドウジョウ</t>
    </rPh>
    <rPh sb="9" eb="11">
      <t>ガッコウ</t>
    </rPh>
    <rPh sb="11" eb="13">
      <t>トウロク</t>
    </rPh>
    <phoneticPr fontId="4"/>
  </si>
  <si>
    <t>※責任者の文書送信用、アドレスを記載願います。（連絡等は全て、電子ベースで行っています。）</t>
    <rPh sb="1" eb="4">
      <t>セキニンシャ</t>
    </rPh>
    <rPh sb="5" eb="7">
      <t>ブンショ</t>
    </rPh>
    <rPh sb="7" eb="10">
      <t>ソウシンヨウ</t>
    </rPh>
    <rPh sb="16" eb="18">
      <t>キサイ</t>
    </rPh>
    <rPh sb="18" eb="19">
      <t>ネガ</t>
    </rPh>
    <rPh sb="24" eb="26">
      <t>レンラク</t>
    </rPh>
    <rPh sb="26" eb="27">
      <t>トウ</t>
    </rPh>
    <rPh sb="28" eb="29">
      <t>スベ</t>
    </rPh>
    <rPh sb="31" eb="33">
      <t>デンシ</t>
    </rPh>
    <rPh sb="37" eb="38">
      <t>オコナ</t>
    </rPh>
    <phoneticPr fontId="4"/>
  </si>
  <si>
    <t>※責任者：学校教諭の場合、県連未登録者でも認めます。但し、外部コーチは県連登録者とする。</t>
    <rPh sb="1" eb="4">
      <t>セキニンシャ</t>
    </rPh>
    <rPh sb="5" eb="7">
      <t>ガッコウ</t>
    </rPh>
    <rPh sb="7" eb="9">
      <t>キョウユ</t>
    </rPh>
    <rPh sb="10" eb="12">
      <t>バアイ</t>
    </rPh>
    <rPh sb="13" eb="15">
      <t>ケンレン</t>
    </rPh>
    <rPh sb="15" eb="18">
      <t>ミトウロク</t>
    </rPh>
    <rPh sb="18" eb="19">
      <t>シャ</t>
    </rPh>
    <rPh sb="21" eb="22">
      <t>ミト</t>
    </rPh>
    <rPh sb="26" eb="27">
      <t>タダ</t>
    </rPh>
    <rPh sb="29" eb="31">
      <t>ガイブ</t>
    </rPh>
    <rPh sb="35" eb="37">
      <t>ケンレン</t>
    </rPh>
    <rPh sb="37" eb="39">
      <t>トウロク</t>
    </rPh>
    <rPh sb="39" eb="40">
      <t>シャ</t>
    </rPh>
    <phoneticPr fontId="4"/>
  </si>
  <si>
    <t>mail</t>
    <phoneticPr fontId="6"/>
  </si>
  <si>
    <t>道場登録</t>
    <rPh sb="0" eb="4">
      <t>どうじょうとうろく</t>
    </rPh>
    <phoneticPr fontId="16" type="Hiragana" alignment="distributed"/>
  </si>
  <si>
    <t>中学校/10,000円</t>
    <rPh sb="0" eb="3">
      <t>ちゅうがっこう</t>
    </rPh>
    <rPh sb="10" eb="11">
      <t>えん</t>
    </rPh>
    <phoneticPr fontId="16" type="Hiragana" alignment="distributed"/>
  </si>
  <si>
    <t>第32回 熊本県中学校空手道大会</t>
    <rPh sb="0" eb="1">
      <t>だい</t>
    </rPh>
    <rPh sb="3" eb="4">
      <t>かい</t>
    </rPh>
    <rPh sb="5" eb="8">
      <t>くまもとけん</t>
    </rPh>
    <rPh sb="8" eb="11">
      <t>ちゅうがっこう</t>
    </rPh>
    <rPh sb="11" eb="14">
      <t>からてどう</t>
    </rPh>
    <rPh sb="14" eb="16">
      <t>たいかい</t>
    </rPh>
    <phoneticPr fontId="16" type="Hiragana" alignment="distributed"/>
  </si>
  <si>
    <t>⑤上位予選大会の参加要件：県連会員登録、全空連会員登録、級位認定が必要です。</t>
    <phoneticPr fontId="16" type="Hiragana" alignment="distributed"/>
  </si>
  <si>
    <t>支払証添付書</t>
    <phoneticPr fontId="6"/>
  </si>
  <si>
    <t>エクセルメニューバー⇒挿入⇒画像を選択して貼り付けてください。</t>
    <rPh sb="11" eb="13">
      <t>ソウニュウ</t>
    </rPh>
    <rPh sb="14" eb="16">
      <t>ガゾウ</t>
    </rPh>
    <rPh sb="17" eb="19">
      <t>センタク</t>
    </rPh>
    <rPh sb="21" eb="22">
      <t>ハ</t>
    </rPh>
    <rPh sb="23" eb="24">
      <t>ツ</t>
    </rPh>
    <phoneticPr fontId="6"/>
  </si>
  <si>
    <t>支払証添付（原本自己保管）</t>
    <rPh sb="2" eb="3">
      <t>ショウ</t>
    </rPh>
    <phoneticPr fontId="6"/>
  </si>
  <si>
    <t>申請日</t>
    <rPh sb="0" eb="2">
      <t>シンセイ</t>
    </rPh>
    <phoneticPr fontId="6"/>
  </si>
  <si>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6"/>
  </si>
  <si>
    <t>郡市連</t>
  </si>
  <si>
    <t>道場名</t>
    <rPh sb="0" eb="2">
      <t>ドウジョウ</t>
    </rPh>
    <rPh sb="2" eb="3">
      <t>メイ</t>
    </rPh>
    <phoneticPr fontId="6"/>
  </si>
  <si>
    <t>ホームページで投稿する場合は</t>
    <rPh sb="7" eb="9">
      <t>トウコウ</t>
    </rPh>
    <rPh sb="11" eb="13">
      <t>バアイ</t>
    </rPh>
    <phoneticPr fontId="6"/>
  </si>
  <si>
    <t>熊本県空手道連盟</t>
  </si>
  <si>
    <t>申請書はエクセル書式で添付をお願い致します</t>
    <rPh sb="0" eb="2">
      <t>シンセイ</t>
    </rPh>
    <rPh sb="2" eb="3">
      <t>ショ</t>
    </rPh>
    <rPh sb="8" eb="10">
      <t>ショシキ</t>
    </rPh>
    <rPh sb="11" eb="13">
      <t>テンプ</t>
    </rPh>
    <rPh sb="15" eb="16">
      <t>ネガ</t>
    </rPh>
    <rPh sb="17" eb="18">
      <t>イタ</t>
    </rPh>
    <phoneticPr fontId="6"/>
  </si>
  <si>
    <t>〒862-0950</t>
    <phoneticPr fontId="6"/>
  </si>
  <si>
    <t>ＰＤＦでの投稿はしないでください。</t>
    <rPh sb="5" eb="7">
      <t>トウコウ</t>
    </rPh>
    <phoneticPr fontId="6"/>
  </si>
  <si>
    <t>熊本市水前寺5-23－2</t>
    <phoneticPr fontId="6"/>
  </si>
  <si>
    <t>免状等の投稿はスキャンデータ（ＰＤＦ）かもしくは画像データ（.jpg）でお願い致します。</t>
    <rPh sb="0" eb="2">
      <t>メンジョウ</t>
    </rPh>
    <rPh sb="2" eb="3">
      <t>トウ</t>
    </rPh>
    <rPh sb="4" eb="6">
      <t>トウコウ</t>
    </rPh>
    <rPh sb="24" eb="26">
      <t>ガゾウ</t>
    </rPh>
    <rPh sb="37" eb="38">
      <t>ネガ</t>
    </rPh>
    <rPh sb="39" eb="40">
      <t>イタ</t>
    </rPh>
    <phoneticPr fontId="6"/>
  </si>
  <si>
    <t>096－387-0643（tel･fax）</t>
    <phoneticPr fontId="6"/>
  </si>
  <si>
    <t>ゆうちょ銀行</t>
    <rPh sb="4" eb="6">
      <t>ギンコウ</t>
    </rPh>
    <phoneticPr fontId="6"/>
  </si>
  <si>
    <t>郵送で申請書類を提出する場合は</t>
    <rPh sb="0" eb="2">
      <t>ユウソウ</t>
    </rPh>
    <rPh sb="3" eb="6">
      <t>シンセイショ</t>
    </rPh>
    <rPh sb="6" eb="7">
      <t>ルイ</t>
    </rPh>
    <rPh sb="8" eb="10">
      <t>テイシュツ</t>
    </rPh>
    <rPh sb="12" eb="14">
      <t>バアイ</t>
    </rPh>
    <phoneticPr fontId="6"/>
  </si>
  <si>
    <t>01930-8-16833</t>
    <phoneticPr fontId="6"/>
  </si>
  <si>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6"/>
  </si>
  <si>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6"/>
  </si>
  <si>
    <t>免状等は縮小コピーしてＡ4でご提出ください。</t>
    <rPh sb="0" eb="2">
      <t>メンジョウ</t>
    </rPh>
    <rPh sb="4" eb="6">
      <t>シュクショウ</t>
    </rPh>
    <rPh sb="15" eb="17">
      <t>テイシュツ</t>
    </rPh>
    <phoneticPr fontId="6"/>
  </si>
  <si>
    <t>サブカテゴリ</t>
    <phoneticPr fontId="6"/>
  </si>
  <si>
    <t>人数</t>
    <rPh sb="0" eb="2">
      <t>にんずう</t>
    </rPh>
    <phoneticPr fontId="16" type="Hiragana" alignment="distributed"/>
  </si>
  <si>
    <t>（A5など写真でのご提出はされないようにお願い致します）</t>
    <rPh sb="5" eb="7">
      <t>シャシン</t>
    </rPh>
    <rPh sb="10" eb="12">
      <t>テイシュツ</t>
    </rPh>
    <rPh sb="21" eb="22">
      <t>ネガ</t>
    </rPh>
    <rPh sb="23" eb="24">
      <t>イタ</t>
    </rPh>
    <phoneticPr fontId="6"/>
  </si>
  <si>
    <t>【過払い】請求書</t>
    <rPh sb="1" eb="3">
      <t>カバラ</t>
    </rPh>
    <rPh sb="5" eb="8">
      <t>セイキュウショ</t>
    </rPh>
    <phoneticPr fontId="6"/>
  </si>
  <si>
    <t>〒862-0950</t>
    <phoneticPr fontId="6"/>
  </si>
  <si>
    <t>熊本市水前寺5-23－2</t>
    <phoneticPr fontId="6"/>
  </si>
  <si>
    <t>096－387-0643（tel･fax）</t>
    <phoneticPr fontId="6"/>
  </si>
  <si>
    <t>01930-8-16833</t>
    <phoneticPr fontId="6"/>
  </si>
  <si>
    <t>送金月日</t>
    <rPh sb="0" eb="2">
      <t>ソウキン</t>
    </rPh>
    <rPh sb="2" eb="4">
      <t>ガッピ</t>
    </rPh>
    <phoneticPr fontId="6"/>
  </si>
  <si>
    <t>令和　年　月　日</t>
    <rPh sb="0" eb="2">
      <t>レイワ</t>
    </rPh>
    <rPh sb="3" eb="4">
      <t>ネン</t>
    </rPh>
    <rPh sb="5" eb="6">
      <t>ガツ</t>
    </rPh>
    <rPh sb="7" eb="8">
      <t>ニチ</t>
    </rPh>
    <phoneticPr fontId="6"/>
  </si>
  <si>
    <t>過払金額</t>
    <rPh sb="0" eb="1">
      <t>カ</t>
    </rPh>
    <rPh sb="1" eb="2">
      <t>ハラ</t>
    </rPh>
    <rPh sb="2" eb="4">
      <t>キンガク</t>
    </rPh>
    <phoneticPr fontId="6"/>
  </si>
  <si>
    <t>送金金額</t>
    <rPh sb="0" eb="2">
      <t>ソウキン</t>
    </rPh>
    <rPh sb="2" eb="4">
      <t>キンガク</t>
    </rPh>
    <phoneticPr fontId="6"/>
  </si>
  <si>
    <t>送金者名</t>
    <rPh sb="0" eb="2">
      <t>ソウキン</t>
    </rPh>
    <rPh sb="2" eb="3">
      <t>シャ</t>
    </rPh>
    <rPh sb="3" eb="4">
      <t>メイ</t>
    </rPh>
    <phoneticPr fontId="6"/>
  </si>
  <si>
    <t>くまモン</t>
    <phoneticPr fontId="6"/>
  </si>
  <si>
    <t>返金機関</t>
    <rPh sb="0" eb="2">
      <t>ヘンキン</t>
    </rPh>
    <rPh sb="2" eb="4">
      <t>キカン</t>
    </rPh>
    <phoneticPr fontId="6"/>
  </si>
  <si>
    <t>熊バンク</t>
    <rPh sb="0" eb="1">
      <t>クマ</t>
    </rPh>
    <phoneticPr fontId="6"/>
  </si>
  <si>
    <t>支店</t>
    <rPh sb="0" eb="2">
      <t>シテン</t>
    </rPh>
    <phoneticPr fontId="6"/>
  </si>
  <si>
    <t>トマト支店</t>
    <rPh sb="3" eb="5">
      <t>シテン</t>
    </rPh>
    <phoneticPr fontId="6"/>
  </si>
  <si>
    <t>返金金額</t>
    <rPh sb="0" eb="2">
      <t>ヘンキン</t>
    </rPh>
    <rPh sb="2" eb="4">
      <t>キンガク</t>
    </rPh>
    <phoneticPr fontId="6"/>
  </si>
  <si>
    <t>返金口座</t>
    <rPh sb="0" eb="2">
      <t>ヘンキン</t>
    </rPh>
    <rPh sb="2" eb="4">
      <t>コウザ</t>
    </rPh>
    <phoneticPr fontId="6"/>
  </si>
  <si>
    <t>口座名義</t>
    <rPh sb="0" eb="2">
      <t>コウザ</t>
    </rPh>
    <rPh sb="2" eb="4">
      <t>メイギ</t>
    </rPh>
    <phoneticPr fontId="6"/>
  </si>
  <si>
    <t>クマモン</t>
    <phoneticPr fontId="6"/>
  </si>
  <si>
    <t>手数料</t>
    <rPh sb="0" eb="3">
      <t>テスウリョウ</t>
    </rPh>
    <phoneticPr fontId="6"/>
  </si>
  <si>
    <t>事務局長承認印</t>
    <rPh sb="0" eb="2">
      <t>ジム</t>
    </rPh>
    <rPh sb="2" eb="4">
      <t>キョクチョウ</t>
    </rPh>
    <rPh sb="4" eb="6">
      <t>ショウニン</t>
    </rPh>
    <rPh sb="6" eb="7">
      <t>イン</t>
    </rPh>
    <phoneticPr fontId="6"/>
  </si>
  <si>
    <t>印</t>
    <rPh sb="0" eb="1">
      <t>イン</t>
    </rPh>
    <phoneticPr fontId="6"/>
  </si>
  <si>
    <t>説明文</t>
    <rPh sb="0" eb="2">
      <t>セツメイ</t>
    </rPh>
    <rPh sb="2" eb="3">
      <t>ブン</t>
    </rPh>
    <phoneticPr fontId="6"/>
  </si>
  <si>
    <t>理由・時系列を明確に！</t>
    <rPh sb="0" eb="2">
      <t>リユウ</t>
    </rPh>
    <rPh sb="3" eb="6">
      <t>ジケイレツ</t>
    </rPh>
    <rPh sb="7" eb="9">
      <t>メイカク</t>
    </rPh>
    <phoneticPr fontId="6"/>
  </si>
  <si>
    <t>熊本県空手道連盟</t>
    <rPh sb="0" eb="8">
      <t>クマモトケンカラテドウレンメイ</t>
    </rPh>
    <phoneticPr fontId="6"/>
  </si>
  <si>
    <t>＜参加形態＞　役員　・　審判員　・　選手　・　監督　・　補助員・スタッフ</t>
    <rPh sb="1" eb="3">
      <t>サンカ</t>
    </rPh>
    <rPh sb="3" eb="5">
      <t>ケイタイ</t>
    </rPh>
    <rPh sb="7" eb="9">
      <t>ヤクイン</t>
    </rPh>
    <rPh sb="12" eb="14">
      <t>シンパン</t>
    </rPh>
    <rPh sb="14" eb="15">
      <t>イン</t>
    </rPh>
    <rPh sb="18" eb="20">
      <t>センシュ</t>
    </rPh>
    <rPh sb="23" eb="25">
      <t>カントク</t>
    </rPh>
    <rPh sb="28" eb="30">
      <t>ホジョ</t>
    </rPh>
    <rPh sb="30" eb="31">
      <t>イン</t>
    </rPh>
    <phoneticPr fontId="6"/>
  </si>
  <si>
    <t>（参加形態に、該当箇所に〇を付けて下さい。）</t>
    <rPh sb="1" eb="3">
      <t>サンカ</t>
    </rPh>
    <rPh sb="3" eb="5">
      <t>ケイタイ</t>
    </rPh>
    <rPh sb="7" eb="9">
      <t>ガイトウ</t>
    </rPh>
    <rPh sb="9" eb="11">
      <t>カショ</t>
    </rPh>
    <rPh sb="14" eb="15">
      <t>ツ</t>
    </rPh>
    <rPh sb="17" eb="18">
      <t>クダ</t>
    </rPh>
    <phoneticPr fontId="6"/>
  </si>
  <si>
    <t>★この受付表は名簿一覧として1か月間保管します。</t>
    <rPh sb="3" eb="5">
      <t>ウケツケ</t>
    </rPh>
    <rPh sb="5" eb="6">
      <t>ヒョウ</t>
    </rPh>
    <rPh sb="7" eb="9">
      <t>メイボ</t>
    </rPh>
    <rPh sb="9" eb="11">
      <t>イチラン</t>
    </rPh>
    <rPh sb="16" eb="18">
      <t>ゲツカン</t>
    </rPh>
    <rPh sb="18" eb="20">
      <t>ホカン</t>
    </rPh>
    <phoneticPr fontId="6"/>
  </si>
  <si>
    <t>健康管理チェックシート　対象(審判員、選手、監督)</t>
    <rPh sb="0" eb="2">
      <t>ケンコウ</t>
    </rPh>
    <rPh sb="2" eb="4">
      <t>カンリ</t>
    </rPh>
    <rPh sb="12" eb="14">
      <t>タイショウ</t>
    </rPh>
    <rPh sb="17" eb="18">
      <t>イン</t>
    </rPh>
    <rPh sb="19" eb="21">
      <t>センシュ</t>
    </rPh>
    <rPh sb="22" eb="24">
      <t>カントク</t>
    </rPh>
    <phoneticPr fontId="6"/>
  </si>
  <si>
    <t>フリガナ</t>
    <phoneticPr fontId="6"/>
  </si>
  <si>
    <t>所　属　団　体</t>
    <rPh sb="0" eb="1">
      <t>トコロ</t>
    </rPh>
    <rPh sb="2" eb="3">
      <t>ゾク</t>
    </rPh>
    <rPh sb="4" eb="5">
      <t>ダン</t>
    </rPh>
    <rPh sb="6" eb="7">
      <t>タイ</t>
    </rPh>
    <phoneticPr fontId="6"/>
  </si>
  <si>
    <t>氏　　名</t>
    <rPh sb="0" eb="1">
      <t>シ</t>
    </rPh>
    <rPh sb="3" eb="4">
      <t>メイ</t>
    </rPh>
    <phoneticPr fontId="6"/>
  </si>
  <si>
    <t>住　　所</t>
    <rPh sb="0" eb="1">
      <t>ジュウ</t>
    </rPh>
    <rPh sb="3" eb="4">
      <t>ショ</t>
    </rPh>
    <phoneticPr fontId="6"/>
  </si>
  <si>
    <t>★受付日を選択してください。</t>
    <rPh sb="1" eb="3">
      <t>ウケツケ</t>
    </rPh>
    <rPh sb="3" eb="4">
      <t>ヒ</t>
    </rPh>
    <rPh sb="5" eb="7">
      <t>センタク</t>
    </rPh>
    <phoneticPr fontId="6"/>
  </si>
  <si>
    <t>◎大会・講習・審査会前１週間における健康状態　※朝晩の体温を記入して下さい。</t>
    <rPh sb="1" eb="3">
      <t>タイカイ</t>
    </rPh>
    <rPh sb="4" eb="6">
      <t>コウシュウ</t>
    </rPh>
    <rPh sb="7" eb="9">
      <t>シンサ</t>
    </rPh>
    <rPh sb="9" eb="10">
      <t>カイ</t>
    </rPh>
    <rPh sb="10" eb="11">
      <t>マエ</t>
    </rPh>
    <rPh sb="12" eb="14">
      <t>シュウカン</t>
    </rPh>
    <rPh sb="18" eb="20">
      <t>ケンコウ</t>
    </rPh>
    <rPh sb="20" eb="22">
      <t>ジョウタイ</t>
    </rPh>
    <rPh sb="24" eb="26">
      <t>アサバン</t>
    </rPh>
    <rPh sb="27" eb="29">
      <t>タイオン</t>
    </rPh>
    <rPh sb="30" eb="32">
      <t>キニュウ</t>
    </rPh>
    <rPh sb="34" eb="35">
      <t>クダ</t>
    </rPh>
    <phoneticPr fontId="6"/>
  </si>
  <si>
    <t>受付日</t>
    <rPh sb="0" eb="2">
      <t>ウケツケ</t>
    </rPh>
    <rPh sb="2" eb="3">
      <t>ヒ</t>
    </rPh>
    <phoneticPr fontId="6"/>
  </si>
  <si>
    <t>月 日</t>
    <rPh sb="0" eb="1">
      <t>ツキ</t>
    </rPh>
    <rPh sb="2" eb="3">
      <t>ニチ</t>
    </rPh>
    <phoneticPr fontId="6"/>
  </si>
  <si>
    <t>起床後</t>
    <rPh sb="0" eb="3">
      <t>キショウゴ</t>
    </rPh>
    <phoneticPr fontId="6"/>
  </si>
  <si>
    <t>　　　　℃</t>
    <phoneticPr fontId="6"/>
  </si>
  <si>
    <t>　　　　℃</t>
    <phoneticPr fontId="6"/>
  </si>
  <si>
    <t>　　　　℃</t>
    <phoneticPr fontId="6"/>
  </si>
  <si>
    <t>就寝前</t>
    <rPh sb="0" eb="2">
      <t>シュウシン</t>
    </rPh>
    <rPh sb="2" eb="3">
      <t>マエ</t>
    </rPh>
    <phoneticPr fontId="6"/>
  </si>
  <si>
    <t>　　　　℃</t>
    <phoneticPr fontId="6"/>
  </si>
  <si>
    <t>※本健康管理チェックシートは、当連盟にて1ヶ月保管いたします。</t>
    <rPh sb="1" eb="2">
      <t>ホン</t>
    </rPh>
    <rPh sb="2" eb="4">
      <t>ケンコウ</t>
    </rPh>
    <rPh sb="4" eb="6">
      <t>カンリ</t>
    </rPh>
    <rPh sb="15" eb="16">
      <t>トウ</t>
    </rPh>
    <rPh sb="16" eb="18">
      <t>レンメイ</t>
    </rPh>
    <rPh sb="22" eb="23">
      <t>ゲツ</t>
    </rPh>
    <rPh sb="23" eb="25">
      <t>ホカン</t>
    </rPh>
    <phoneticPr fontId="6"/>
  </si>
  <si>
    <t>　患者が発生した場合は、保健所へ提出しなければなりません。ご了承下さい。</t>
    <rPh sb="1" eb="3">
      <t>カンジャ</t>
    </rPh>
    <rPh sb="4" eb="6">
      <t>ハッセイ</t>
    </rPh>
    <rPh sb="8" eb="10">
      <t>バアイ</t>
    </rPh>
    <rPh sb="12" eb="15">
      <t>ホケンショ</t>
    </rPh>
    <rPh sb="16" eb="18">
      <t>テイシュツ</t>
    </rPh>
    <rPh sb="30" eb="32">
      <t>リョウショウ</t>
    </rPh>
    <rPh sb="32" eb="33">
      <t>クダ</t>
    </rPh>
    <phoneticPr fontId="6"/>
  </si>
  <si>
    <t>＜検温について＞</t>
    <rPh sb="1" eb="3">
      <t>ケンオン</t>
    </rPh>
    <phoneticPr fontId="6"/>
  </si>
  <si>
    <t>・当日入口にて検温を行います。1回目に37.0℃を超えた方は、時間をおいて2回目を行います。</t>
    <rPh sb="1" eb="3">
      <t>トウジツ</t>
    </rPh>
    <rPh sb="3" eb="5">
      <t>イリグチ</t>
    </rPh>
    <rPh sb="7" eb="9">
      <t>ケンオン</t>
    </rPh>
    <rPh sb="10" eb="11">
      <t>オコナ</t>
    </rPh>
    <rPh sb="16" eb="18">
      <t>カイメ</t>
    </rPh>
    <rPh sb="25" eb="26">
      <t>コ</t>
    </rPh>
    <rPh sb="28" eb="29">
      <t>カタ</t>
    </rPh>
    <phoneticPr fontId="6"/>
  </si>
  <si>
    <t xml:space="preserve">  (1人2回まで計測)   原則、37.0℃超えた方は入館をお断りさせて頂きます。</t>
    <rPh sb="3" eb="5">
      <t>ヒトリ</t>
    </rPh>
    <rPh sb="4" eb="5">
      <t>ニン</t>
    </rPh>
    <rPh sb="6" eb="7">
      <t>カイ</t>
    </rPh>
    <rPh sb="9" eb="11">
      <t>ケイソク</t>
    </rPh>
    <rPh sb="15" eb="17">
      <t>ゲンソク</t>
    </rPh>
    <rPh sb="23" eb="24">
      <t>コ</t>
    </rPh>
    <rPh sb="26" eb="27">
      <t>カタ</t>
    </rPh>
    <rPh sb="28" eb="30">
      <t>ニュウカン</t>
    </rPh>
    <rPh sb="32" eb="33">
      <t>コトワ</t>
    </rPh>
    <rPh sb="37" eb="38">
      <t>イタダ</t>
    </rPh>
    <phoneticPr fontId="6"/>
  </si>
  <si>
    <t>・１週間前から37.5℃以上が2回以上あった場合は、医療機関にて　新型コロナウイルス感染症、</t>
    <rPh sb="2" eb="4">
      <t>シュウカン</t>
    </rPh>
    <rPh sb="4" eb="5">
      <t>マエ</t>
    </rPh>
    <rPh sb="11" eb="14">
      <t>ドイジョウ</t>
    </rPh>
    <rPh sb="16" eb="17">
      <t>カイ</t>
    </rPh>
    <rPh sb="17" eb="19">
      <t>イジョウ</t>
    </rPh>
    <rPh sb="22" eb="24">
      <t>バアイ</t>
    </rPh>
    <phoneticPr fontId="6"/>
  </si>
  <si>
    <t>　インフルエンザウイルス急性感染症、ノロウイルス感染等感染症でないことを　確認したうえで、</t>
    <rPh sb="12" eb="14">
      <t>キュウセイ</t>
    </rPh>
    <rPh sb="14" eb="17">
      <t>カンセンショウ</t>
    </rPh>
    <rPh sb="24" eb="26">
      <t>カンセン</t>
    </rPh>
    <rPh sb="26" eb="27">
      <t>トウ</t>
    </rPh>
    <rPh sb="27" eb="30">
      <t>カンセンショウ</t>
    </rPh>
    <phoneticPr fontId="6"/>
  </si>
  <si>
    <t>　参加してください。(確認されていない場合は、入館をお断りいたします)</t>
    <rPh sb="1" eb="3">
      <t>サンカ</t>
    </rPh>
    <rPh sb="11" eb="13">
      <t>カクニン</t>
    </rPh>
    <rPh sb="19" eb="21">
      <t>バアイ</t>
    </rPh>
    <rPh sb="23" eb="25">
      <t>ニュウカン</t>
    </rPh>
    <rPh sb="27" eb="28">
      <t>コトワ</t>
    </rPh>
    <phoneticPr fontId="6"/>
  </si>
  <si>
    <t>・当日、喉の痛み、せき、痰、呼吸困難、味覚障害、嗅覚障害、下痢、嘔吐等の症状の方は</t>
    <rPh sb="1" eb="3">
      <t>トウジツ</t>
    </rPh>
    <rPh sb="4" eb="5">
      <t>ノド</t>
    </rPh>
    <rPh sb="6" eb="7">
      <t>イタ</t>
    </rPh>
    <rPh sb="12" eb="13">
      <t>タン</t>
    </rPh>
    <rPh sb="14" eb="16">
      <t>コキュウ</t>
    </rPh>
    <rPh sb="16" eb="18">
      <t>コンナン</t>
    </rPh>
    <rPh sb="19" eb="21">
      <t>ミカク</t>
    </rPh>
    <rPh sb="21" eb="23">
      <t>ショウガイ</t>
    </rPh>
    <rPh sb="24" eb="26">
      <t>キュウカク</t>
    </rPh>
    <rPh sb="26" eb="28">
      <t>ショウガイ</t>
    </rPh>
    <rPh sb="29" eb="31">
      <t>ゲリ</t>
    </rPh>
    <rPh sb="32" eb="34">
      <t>オウト</t>
    </rPh>
    <rPh sb="34" eb="35">
      <t>トウ</t>
    </rPh>
    <rPh sb="36" eb="38">
      <t>ショウジョウ</t>
    </rPh>
    <rPh sb="39" eb="40">
      <t>カタ</t>
    </rPh>
    <phoneticPr fontId="6"/>
  </si>
  <si>
    <t>　参加を見送ってください。</t>
    <rPh sb="1" eb="3">
      <t>サンカ</t>
    </rPh>
    <rPh sb="4" eb="6">
      <t>ミオク</t>
    </rPh>
    <phoneticPr fontId="6"/>
  </si>
  <si>
    <t>　本検温記録は、新型コロナウイルス感染症の拡大を防止するため、参加者の健康状態を確認することを</t>
    <rPh sb="1" eb="2">
      <t>ホン</t>
    </rPh>
    <rPh sb="2" eb="4">
      <t>ケンオン</t>
    </rPh>
    <rPh sb="4" eb="6">
      <t>キロク</t>
    </rPh>
    <rPh sb="8" eb="10">
      <t>シンガタ</t>
    </rPh>
    <rPh sb="17" eb="20">
      <t>カンセンショウ</t>
    </rPh>
    <rPh sb="21" eb="23">
      <t>カクダイ</t>
    </rPh>
    <rPh sb="24" eb="26">
      <t>ボウシ</t>
    </rPh>
    <rPh sb="31" eb="34">
      <t>サンカシャ</t>
    </rPh>
    <phoneticPr fontId="6"/>
  </si>
  <si>
    <t>目的としております。ご記入いただいた個人情報については当連盟が適切に取り扱い、参加者の健康状態</t>
    <rPh sb="0" eb="2">
      <t>モクテキ</t>
    </rPh>
    <rPh sb="11" eb="13">
      <t>キニュウ</t>
    </rPh>
    <rPh sb="18" eb="20">
      <t>コジン</t>
    </rPh>
    <rPh sb="20" eb="22">
      <t>ジョウホウ</t>
    </rPh>
    <rPh sb="27" eb="28">
      <t>トウ</t>
    </rPh>
    <rPh sb="28" eb="30">
      <t>レンメイ</t>
    </rPh>
    <phoneticPr fontId="6"/>
  </si>
  <si>
    <t>の把握、来場可否の判断のためのみに利用します。</t>
    <rPh sb="4" eb="6">
      <t>ライジョウ</t>
    </rPh>
    <rPh sb="6" eb="8">
      <t>カヒ</t>
    </rPh>
    <rPh sb="9" eb="11">
      <t>ハンダン</t>
    </rPh>
    <rPh sb="17" eb="19">
      <t>リヨウ</t>
    </rPh>
    <phoneticPr fontId="6"/>
  </si>
  <si>
    <t>　但し、本大会にて感染症患者またはその疑いがある方が発見された場合は、必要な範囲で保健所等に</t>
    <rPh sb="1" eb="2">
      <t>タダ</t>
    </rPh>
    <rPh sb="4" eb="7">
      <t>ホンタイカイ</t>
    </rPh>
    <rPh sb="9" eb="12">
      <t>カンセンショウ</t>
    </rPh>
    <rPh sb="12" eb="14">
      <t>カンジャ</t>
    </rPh>
    <rPh sb="19" eb="20">
      <t>ウタガ</t>
    </rPh>
    <rPh sb="24" eb="25">
      <t>カタ</t>
    </rPh>
    <rPh sb="26" eb="28">
      <t>ハッケン</t>
    </rPh>
    <rPh sb="31" eb="33">
      <t>バアイ</t>
    </rPh>
    <rPh sb="35" eb="37">
      <t>ヒツヨウ</t>
    </rPh>
    <rPh sb="38" eb="40">
      <t>ハンイ</t>
    </rPh>
    <phoneticPr fontId="6"/>
  </si>
  <si>
    <t>する提出ことがあります。</t>
    <phoneticPr fontId="6"/>
  </si>
  <si>
    <t>R３年度第32回 熊本県中学校空手道大会　検温記録 　202１年5月</t>
    <rPh sb="2" eb="3">
      <t>ネン</t>
    </rPh>
    <rPh sb="3" eb="4">
      <t>ド</t>
    </rPh>
    <rPh sb="21" eb="23">
      <t>ケンオン</t>
    </rPh>
    <rPh sb="23" eb="25">
      <t>キロク</t>
    </rPh>
    <rPh sb="31" eb="32">
      <t>ネン</t>
    </rPh>
    <rPh sb="33" eb="34">
      <t>ガツ</t>
    </rPh>
    <phoneticPr fontId="6"/>
  </si>
  <si>
    <t>令和3年　月　日</t>
    <rPh sb="0" eb="2">
      <t>れいわ</t>
    </rPh>
    <rPh sb="3" eb="4">
      <t>ねん</t>
    </rPh>
    <rPh sb="5" eb="6">
      <t>がつ</t>
    </rPh>
    <rPh sb="7" eb="8">
      <t>にち</t>
    </rPh>
    <phoneticPr fontId="17" type="Hiragana" alignment="distributed"/>
  </si>
  <si>
    <t>支払い及び申請についての注意事項</t>
    <rPh sb="0" eb="2">
      <t>シハラ</t>
    </rPh>
    <rPh sb="3" eb="4">
      <t>オヨ</t>
    </rPh>
    <rPh sb="5" eb="7">
      <t>シンセイ</t>
    </rPh>
    <rPh sb="12" eb="16">
      <t>チュウイジコウ</t>
    </rPh>
    <phoneticPr fontId="6"/>
  </si>
  <si>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6"/>
  </si>
  <si>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6"/>
  </si>
  <si>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6"/>
  </si>
  <si>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6"/>
  </si>
  <si>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6"/>
  </si>
  <si>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6"/>
  </si>
  <si>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6"/>
  </si>
  <si>
    <t>エクセルシートにすべて収まるようにできる限りPDFデータを使わずにお願い致します。</t>
    <rPh sb="11" eb="12">
      <t>オサ</t>
    </rPh>
    <rPh sb="20" eb="21">
      <t>カギ</t>
    </rPh>
    <rPh sb="29" eb="30">
      <t>ツカ</t>
    </rPh>
    <rPh sb="34" eb="35">
      <t>ネガ</t>
    </rPh>
    <rPh sb="36" eb="37">
      <t>イタ</t>
    </rPh>
    <phoneticPr fontId="6"/>
  </si>
  <si>
    <r>
      <t>⑧やむを得ず手書きで郵送する場合は、</t>
    </r>
    <r>
      <rPr>
        <sz val="11"/>
        <color rgb="FFFF0000"/>
        <rFont val="ＭＳ Ｐゴシック"/>
        <family val="3"/>
        <charset val="128"/>
        <scheme val="minor"/>
      </rPr>
      <t>申請担当者及び県連事務局の両方に１部ずつ郵送して</t>
    </r>
    <r>
      <rPr>
        <sz val="11"/>
        <rFont val="ＭＳ Ｐゴシック"/>
        <family val="3"/>
        <charset val="128"/>
      </rPr>
      <t>、楷書で大きく記入してください。</t>
    </r>
    <rPh sb="4" eb="5">
      <t>エ</t>
    </rPh>
    <rPh sb="6" eb="8">
      <t>テガ</t>
    </rPh>
    <rPh sb="10" eb="12">
      <t>ユウソウ</t>
    </rPh>
    <rPh sb="14" eb="16">
      <t>バアイ</t>
    </rPh>
    <rPh sb="18" eb="20">
      <t>シンセイ</t>
    </rPh>
    <rPh sb="20" eb="22">
      <t>タントウ</t>
    </rPh>
    <rPh sb="22" eb="23">
      <t>シャ</t>
    </rPh>
    <rPh sb="23" eb="24">
      <t>オヨ</t>
    </rPh>
    <rPh sb="25" eb="27">
      <t>ケンレン</t>
    </rPh>
    <rPh sb="27" eb="30">
      <t>ジムキョク</t>
    </rPh>
    <rPh sb="31" eb="33">
      <t>リョウホウ</t>
    </rPh>
    <rPh sb="35" eb="36">
      <t>ブ</t>
    </rPh>
    <rPh sb="38" eb="40">
      <t>ユウソウ</t>
    </rPh>
    <rPh sb="43" eb="45">
      <t>カイショ</t>
    </rPh>
    <rPh sb="46" eb="47">
      <t>オオ</t>
    </rPh>
    <rPh sb="49" eb="51">
      <t>キニュウ</t>
    </rPh>
    <phoneticPr fontId="6"/>
  </si>
  <si>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6"/>
  </si>
  <si>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6"/>
  </si>
  <si>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6"/>
  </si>
  <si>
    <t>小学生・中学生・高校生は道場責任者に会員番号を通知しておりますので、会員番号は必ず記入をお願い致します。</t>
    <rPh sb="0" eb="3">
      <t>ショウガクセイ</t>
    </rPh>
    <rPh sb="4" eb="7">
      <t>チュウガクセイ</t>
    </rPh>
    <rPh sb="8" eb="10">
      <t>コウコウ</t>
    </rPh>
    <rPh sb="10" eb="11">
      <t>セイ</t>
    </rPh>
    <rPh sb="12" eb="14">
      <t>ドウジョウ</t>
    </rPh>
    <rPh sb="14" eb="17">
      <t>セキニンシャ</t>
    </rPh>
    <rPh sb="18" eb="20">
      <t>カイイン</t>
    </rPh>
    <rPh sb="20" eb="22">
      <t>バンゴウ</t>
    </rPh>
    <rPh sb="23" eb="25">
      <t>ツウチ</t>
    </rPh>
    <rPh sb="34" eb="36">
      <t>カイイン</t>
    </rPh>
    <rPh sb="36" eb="38">
      <t>バンゴウ</t>
    </rPh>
    <rPh sb="39" eb="40">
      <t>カナラ</t>
    </rPh>
    <rPh sb="41" eb="43">
      <t>キニュウ</t>
    </rPh>
    <rPh sb="45" eb="46">
      <t>ネガ</t>
    </rPh>
    <rPh sb="47" eb="48">
      <t>イタ</t>
    </rPh>
    <phoneticPr fontId="6"/>
  </si>
  <si>
    <t>申請をされる方は申請中と記入すること。一般会員は会員証をコピーして張り付けて申し込むこと。</t>
    <rPh sb="0" eb="2">
      <t>シンセイ</t>
    </rPh>
    <rPh sb="6" eb="7">
      <t>カタ</t>
    </rPh>
    <rPh sb="8" eb="11">
      <t>シンセイチュウ</t>
    </rPh>
    <rPh sb="12" eb="14">
      <t>キニュウ</t>
    </rPh>
    <rPh sb="19" eb="21">
      <t>イッパン</t>
    </rPh>
    <rPh sb="21" eb="23">
      <t>カイイン</t>
    </rPh>
    <rPh sb="24" eb="27">
      <t>カイインショウ</t>
    </rPh>
    <rPh sb="33" eb="34">
      <t>ハ</t>
    </rPh>
    <rPh sb="35" eb="36">
      <t>ツ</t>
    </rPh>
    <rPh sb="38" eb="39">
      <t>モウ</t>
    </rPh>
    <rPh sb="40" eb="41">
      <t>コ</t>
    </rPh>
    <phoneticPr fontId="6"/>
  </si>
  <si>
    <t>＊会員番号が分からない方や通知を頂いてない方は山内までご連絡ください。</t>
    <rPh sb="1" eb="5">
      <t>カイインバンゴウ</t>
    </rPh>
    <rPh sb="6" eb="7">
      <t>ワ</t>
    </rPh>
    <rPh sb="11" eb="12">
      <t>カタ</t>
    </rPh>
    <rPh sb="13" eb="15">
      <t>ツウチ</t>
    </rPh>
    <rPh sb="16" eb="17">
      <t>イタダ</t>
    </rPh>
    <rPh sb="21" eb="22">
      <t>カタ</t>
    </rPh>
    <rPh sb="23" eb="25">
      <t>ヤマウチ</t>
    </rPh>
    <rPh sb="28" eb="30">
      <t>レンラク</t>
    </rPh>
    <phoneticPr fontId="6"/>
  </si>
  <si>
    <t>県連会員登録は県連HP会員登録システムにて登録をして、会員登録確認書に記入し</t>
    <rPh sb="0" eb="2">
      <t>ケンレン</t>
    </rPh>
    <rPh sb="2" eb="6">
      <t>カイイントウロク</t>
    </rPh>
    <rPh sb="27" eb="31">
      <t>カイイントウロク</t>
    </rPh>
    <rPh sb="31" eb="34">
      <t>カクニンショ</t>
    </rPh>
    <rPh sb="35" eb="37">
      <t>キニュウ</t>
    </rPh>
    <phoneticPr fontId="6"/>
  </si>
  <si>
    <t>道場単位で支払いをお願い致します。</t>
    <rPh sb="0" eb="2">
      <t>ドウジョウ</t>
    </rPh>
    <rPh sb="2" eb="4">
      <t>タンイ</t>
    </rPh>
    <rPh sb="5" eb="7">
      <t>シハラ</t>
    </rPh>
    <rPh sb="10" eb="11">
      <t>ネガ</t>
    </rPh>
    <rPh sb="12" eb="13">
      <t>イタ</t>
    </rPh>
    <phoneticPr fontId="6"/>
  </si>
  <si>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6"/>
  </si>
  <si>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6"/>
  </si>
  <si>
    <t>添付書類でエクセルデータと別にPDFデータを送付するのはできる限りさけエクセルデータ1つに収まるようにお願い致します。</t>
    <phoneticPr fontId="6"/>
  </si>
  <si>
    <t>県連メールアドレス’　karate.k@abelia.ocn.ne.jp</t>
    <rPh sb="0" eb="2">
      <t>ケンレン</t>
    </rPh>
    <phoneticPr fontId="6"/>
  </si>
  <si>
    <t>に送られると、宮﨑、益田、山内、荒木に自動的に転送されます。</t>
    <rPh sb="1" eb="2">
      <t>オク</t>
    </rPh>
    <rPh sb="7" eb="9">
      <t>ミヤザキ</t>
    </rPh>
    <rPh sb="10" eb="12">
      <t>マスダ</t>
    </rPh>
    <rPh sb="13" eb="15">
      <t>ヤマウチ</t>
    </rPh>
    <rPh sb="16" eb="18">
      <t>アラキ</t>
    </rPh>
    <rPh sb="19" eb="22">
      <t>ジドウテキ</t>
    </rPh>
    <rPh sb="23" eb="25">
      <t>テンソウ</t>
    </rPh>
    <phoneticPr fontId="6"/>
  </si>
  <si>
    <t>最後に申請書の原本控え（支払い証含む）は必ず保管をお願い致します。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6"/>
  </si>
  <si>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6"/>
  </si>
  <si>
    <t>証明が出来ない場合は再度申し込みとなります。</t>
    <rPh sb="0" eb="2">
      <t>ショウメイ</t>
    </rPh>
    <rPh sb="3" eb="5">
      <t>デキ</t>
    </rPh>
    <rPh sb="7" eb="9">
      <t>バアイ</t>
    </rPh>
    <rPh sb="10" eb="12">
      <t>サイド</t>
    </rPh>
    <rPh sb="12" eb="13">
      <t>モウ</t>
    </rPh>
    <rPh sb="14" eb="15">
      <t>コ</t>
    </rPh>
    <phoneticPr fontId="6"/>
  </si>
  <si>
    <t>　①【支払票】は支払証シートに添付</t>
    <rPh sb="3" eb="5">
      <t>シハラ</t>
    </rPh>
    <rPh sb="5" eb="6">
      <t>ヒョウ</t>
    </rPh>
    <rPh sb="8" eb="10">
      <t>シハラ</t>
    </rPh>
    <rPh sb="10" eb="11">
      <t>ショウ</t>
    </rPh>
    <rPh sb="15" eb="17">
      <t>テンプ</t>
    </rPh>
    <phoneticPr fontId="4"/>
  </si>
  <si>
    <t>選手名簿一覧</t>
    <rPh sb="0" eb="2">
      <t>センシュ</t>
    </rPh>
    <rPh sb="2" eb="4">
      <t>メイボ</t>
    </rPh>
    <rPh sb="4" eb="6">
      <t>イチラン</t>
    </rPh>
    <phoneticPr fontId="9"/>
  </si>
  <si>
    <t>番号</t>
    <rPh sb="0" eb="2">
      <t>バンゴウ</t>
    </rPh>
    <phoneticPr fontId="52"/>
  </si>
  <si>
    <t>学年　性別</t>
    <rPh sb="0" eb="2">
      <t>ガクネン</t>
    </rPh>
    <rPh sb="3" eb="5">
      <t>セイベツ</t>
    </rPh>
    <phoneticPr fontId="52"/>
  </si>
  <si>
    <t>氏名</t>
    <rPh sb="0" eb="2">
      <t>シメイ</t>
    </rPh>
    <phoneticPr fontId="9"/>
  </si>
  <si>
    <r>
      <t>ふりがな　</t>
    </r>
    <r>
      <rPr>
        <sz val="11"/>
        <color rgb="FFFF0000"/>
        <rFont val="HG丸ｺﾞｼｯｸM-PRO"/>
        <family val="3"/>
        <charset val="128"/>
      </rPr>
      <t>手動変更可</t>
    </r>
    <rPh sb="5" eb="7">
      <t>シュドウ</t>
    </rPh>
    <rPh sb="7" eb="9">
      <t>ヘンコウ</t>
    </rPh>
    <rPh sb="9" eb="10">
      <t>カ</t>
    </rPh>
    <phoneticPr fontId="4"/>
  </si>
  <si>
    <t>県連会員番号</t>
    <rPh sb="0" eb="2">
      <t>けんれん</t>
    </rPh>
    <rPh sb="2" eb="6">
      <t>かいいんばんごう</t>
    </rPh>
    <phoneticPr fontId="9" type="Hiragana" alignment="distributed"/>
  </si>
  <si>
    <t>全空連番号</t>
    <rPh sb="0" eb="1">
      <t>ゼン</t>
    </rPh>
    <rPh sb="1" eb="2">
      <t>クウ</t>
    </rPh>
    <rPh sb="2" eb="3">
      <t>レン</t>
    </rPh>
    <rPh sb="3" eb="5">
      <t>バンゴウ</t>
    </rPh>
    <phoneticPr fontId="52"/>
  </si>
  <si>
    <t>生年月日</t>
    <rPh sb="0" eb="2">
      <t>セイネン</t>
    </rPh>
    <rPh sb="2" eb="4">
      <t>ガッピ</t>
    </rPh>
    <phoneticPr fontId="52"/>
  </si>
  <si>
    <t>学校名</t>
    <rPh sb="0" eb="3">
      <t>ガッコウメイ</t>
    </rPh>
    <phoneticPr fontId="52"/>
  </si>
  <si>
    <t>公認段・級位</t>
    <phoneticPr fontId="52"/>
  </si>
  <si>
    <t>取得年月日</t>
    <phoneticPr fontId="52"/>
  </si>
  <si>
    <t>1年　男子</t>
    <rPh sb="1" eb="2">
      <t>ねん</t>
    </rPh>
    <rPh sb="3" eb="5">
      <t>だんし</t>
    </rPh>
    <phoneticPr fontId="9" type="Hiragana" alignment="distributed"/>
  </si>
  <si>
    <t>0012345</t>
    <phoneticPr fontId="9" type="Hiragana" alignment="distributed"/>
  </si>
  <si>
    <t>県連会員登録は各自県連HPにて登録をお願い致します。</t>
    <rPh sb="0" eb="2">
      <t>けんれん</t>
    </rPh>
    <rPh sb="2" eb="6">
      <t>かいいんとうろく</t>
    </rPh>
    <rPh sb="7" eb="9">
      <t>かくじ</t>
    </rPh>
    <rPh sb="9" eb="11">
      <t>けんれん</t>
    </rPh>
    <rPh sb="15" eb="17">
      <t>とうろく</t>
    </rPh>
    <rPh sb="19" eb="20">
      <t>ねが</t>
    </rPh>
    <rPh sb="21" eb="22">
      <t>いた</t>
    </rPh>
    <phoneticPr fontId="9" type="Hiragana" alignment="distributed"/>
  </si>
  <si>
    <t>学年</t>
    <rPh sb="0" eb="2">
      <t>がくねん</t>
    </rPh>
    <phoneticPr fontId="9" type="Hiragana" alignment="distributed"/>
  </si>
  <si>
    <t>1年　女子</t>
    <rPh sb="1" eb="2">
      <t>ねん</t>
    </rPh>
    <rPh sb="3" eb="5">
      <t>じょし</t>
    </rPh>
    <phoneticPr fontId="9" type="Hiragana" alignment="distributed"/>
  </si>
  <si>
    <t>2年　男子</t>
    <rPh sb="1" eb="2">
      <t>ねん</t>
    </rPh>
    <rPh sb="3" eb="5">
      <t>だんし</t>
    </rPh>
    <phoneticPr fontId="9" type="Hiragana" alignment="distributed"/>
  </si>
  <si>
    <t>2年　女子</t>
    <rPh sb="1" eb="2">
      <t>ねん</t>
    </rPh>
    <rPh sb="3" eb="5">
      <t>じょし</t>
    </rPh>
    <phoneticPr fontId="9" type="Hiragana" alignment="distributed"/>
  </si>
  <si>
    <t>3年　男子</t>
    <rPh sb="1" eb="2">
      <t>ねん</t>
    </rPh>
    <rPh sb="3" eb="5">
      <t>だんし</t>
    </rPh>
    <phoneticPr fontId="9" type="Hiragana" alignment="distributed"/>
  </si>
  <si>
    <t>3年　女子</t>
    <rPh sb="1" eb="2">
      <t>ねん</t>
    </rPh>
    <rPh sb="3" eb="5">
      <t>じょし</t>
    </rPh>
    <phoneticPr fontId="9" type="Hiragana" alignment="distributed"/>
  </si>
  <si>
    <t>初段</t>
    <rPh sb="0" eb="2">
      <t>しょだん</t>
    </rPh>
    <phoneticPr fontId="9" type="Hiragana" alignment="distributed"/>
  </si>
  <si>
    <t>二段</t>
    <rPh sb="0" eb="2">
      <t>にだん</t>
    </rPh>
    <phoneticPr fontId="9" type="Hiragana" alignment="distributed"/>
  </si>
  <si>
    <t>帯山中</t>
    <rPh sb="0" eb="2">
      <t>おびやま</t>
    </rPh>
    <rPh sb="2" eb="3">
      <t>ちゅう</t>
    </rPh>
    <phoneticPr fontId="9" type="Hiragana" alignment="distributed"/>
  </si>
  <si>
    <t>年齢</t>
    <rPh sb="0" eb="2">
      <t>ネンレイ</t>
    </rPh>
    <phoneticPr fontId="4"/>
  </si>
  <si>
    <t>【№3】</t>
    <phoneticPr fontId="4"/>
  </si>
  <si>
    <t>例</t>
    <rPh sb="0" eb="1">
      <t>レイ</t>
    </rPh>
    <phoneticPr fontId="4"/>
  </si>
  <si>
    <t>【公認級移行登録】申請書（会派で取得した公認級位⇒県連に移行登録）</t>
  </si>
  <si>
    <t>令和元年7月7日</t>
    <rPh sb="0" eb="2">
      <t>レイワ</t>
    </rPh>
    <rPh sb="2" eb="4">
      <t>ガンネン</t>
    </rPh>
    <rPh sb="5" eb="6">
      <t>ガツ</t>
    </rPh>
    <rPh sb="7" eb="8">
      <t>ニチ</t>
    </rPh>
    <phoneticPr fontId="6"/>
  </si>
  <si>
    <t>　★注意事項</t>
    <rPh sb="2" eb="4">
      <t>チュウイ</t>
    </rPh>
    <rPh sb="4" eb="6">
      <t>ジコウ</t>
    </rPh>
    <phoneticPr fontId="6"/>
  </si>
  <si>
    <t>手書きで記入する場合は計算式が入力されてますの項目を空欄にしてお使いください。</t>
    <rPh sb="0" eb="2">
      <t>テガ</t>
    </rPh>
    <rPh sb="4" eb="6">
      <t>キニュウ</t>
    </rPh>
    <rPh sb="8" eb="10">
      <t>バアイ</t>
    </rPh>
    <rPh sb="11" eb="14">
      <t>ケイサンシキ</t>
    </rPh>
    <rPh sb="15" eb="17">
      <t>ニュウリョク</t>
    </rPh>
    <rPh sb="23" eb="25">
      <t>コウモク</t>
    </rPh>
    <rPh sb="26" eb="28">
      <t>クウラン</t>
    </rPh>
    <rPh sb="32" eb="33">
      <t>ツカ</t>
    </rPh>
    <phoneticPr fontId="6"/>
  </si>
  <si>
    <t>氏名のふりがなをまちがえないように記入してください</t>
    <rPh sb="0" eb="2">
      <t>シメイ</t>
    </rPh>
    <rPh sb="17" eb="19">
      <t>キニュウ</t>
    </rPh>
    <phoneticPr fontId="6"/>
  </si>
  <si>
    <t>県連
会員番号</t>
    <rPh sb="0" eb="2">
      <t>ケンレン</t>
    </rPh>
    <rPh sb="3" eb="5">
      <t>カイイン</t>
    </rPh>
    <rPh sb="5" eb="7">
      <t>バンゴウ</t>
    </rPh>
    <phoneticPr fontId="6"/>
  </si>
  <si>
    <t>生年月日はS・H表記もしくは西暦記入のどちらかを入力すれば自動的に判別します</t>
    <rPh sb="0" eb="2">
      <t>セイネン</t>
    </rPh>
    <rPh sb="2" eb="4">
      <t>ガッピ</t>
    </rPh>
    <rPh sb="8" eb="10">
      <t>ヒョウキ</t>
    </rPh>
    <rPh sb="14" eb="16">
      <t>セイレキ</t>
    </rPh>
    <rPh sb="16" eb="18">
      <t>キニュウ</t>
    </rPh>
    <rPh sb="24" eb="26">
      <t>ニュウリョク</t>
    </rPh>
    <rPh sb="29" eb="32">
      <t>ジドウテキ</t>
    </rPh>
    <rPh sb="33" eb="35">
      <t>ハンベツ</t>
    </rPh>
    <phoneticPr fontId="6"/>
  </si>
  <si>
    <t>5級</t>
    <rPh sb="1" eb="2">
      <t>キュウ</t>
    </rPh>
    <phoneticPr fontId="6"/>
  </si>
  <si>
    <t>年齢は生年月日を記入すると自動的に入力されます</t>
    <rPh sb="0" eb="2">
      <t>ネンレイ</t>
    </rPh>
    <rPh sb="3" eb="5">
      <t>セイネン</t>
    </rPh>
    <rPh sb="5" eb="7">
      <t>ガッピ</t>
    </rPh>
    <rPh sb="8" eb="10">
      <t>キニュウ</t>
    </rPh>
    <rPh sb="13" eb="16">
      <t>ジドウテキ</t>
    </rPh>
    <rPh sb="17" eb="19">
      <t>ニュウリョク</t>
    </rPh>
    <phoneticPr fontId="6"/>
  </si>
  <si>
    <t>学年も同じく自動で判別して入力されます</t>
    <rPh sb="0" eb="2">
      <t>ガクネン</t>
    </rPh>
    <rPh sb="3" eb="4">
      <t>オナ</t>
    </rPh>
    <rPh sb="6" eb="8">
      <t>ジドウ</t>
    </rPh>
    <rPh sb="9" eb="11">
      <t>ハンベツ</t>
    </rPh>
    <rPh sb="13" eb="15">
      <t>ニュウリョク</t>
    </rPh>
    <phoneticPr fontId="6"/>
  </si>
  <si>
    <t>（一般のみ手動で入力ください）</t>
    <rPh sb="1" eb="3">
      <t>イッパン</t>
    </rPh>
    <rPh sb="5" eb="7">
      <t>シュドウ</t>
    </rPh>
    <rPh sb="8" eb="10">
      <t>ニュウリョク</t>
    </rPh>
    <phoneticPr fontId="6"/>
  </si>
  <si>
    <t>4月以降の各種大会・講習会等を3月に申請する場合は学年が違うのでご注意をお願いします。</t>
    <rPh sb="1" eb="2">
      <t>ガツ</t>
    </rPh>
    <rPh sb="2" eb="4">
      <t>イコウ</t>
    </rPh>
    <rPh sb="5" eb="7">
      <t>カクシュ</t>
    </rPh>
    <rPh sb="7" eb="9">
      <t>タイカイ</t>
    </rPh>
    <rPh sb="10" eb="13">
      <t>コウシュウカイ</t>
    </rPh>
    <rPh sb="13" eb="14">
      <t>トウ</t>
    </rPh>
    <rPh sb="16" eb="17">
      <t>ガツ</t>
    </rPh>
    <rPh sb="18" eb="20">
      <t>シンセイ</t>
    </rPh>
    <rPh sb="22" eb="24">
      <t>バアイ</t>
    </rPh>
    <rPh sb="25" eb="27">
      <t>ガクネン</t>
    </rPh>
    <rPh sb="28" eb="29">
      <t>チガ</t>
    </rPh>
    <rPh sb="33" eb="35">
      <t>チュウイ</t>
    </rPh>
    <rPh sb="37" eb="38">
      <t>ネガ</t>
    </rPh>
    <phoneticPr fontId="6"/>
  </si>
  <si>
    <t>名簿の欄が足らない場合はシートを追加してコピーしてお使いください。</t>
    <rPh sb="0" eb="2">
      <t>メイボ</t>
    </rPh>
    <rPh sb="3" eb="4">
      <t>ラン</t>
    </rPh>
    <rPh sb="5" eb="6">
      <t>タ</t>
    </rPh>
    <rPh sb="9" eb="11">
      <t>バアイ</t>
    </rPh>
    <rPh sb="16" eb="18">
      <t>ツイカ</t>
    </rPh>
    <rPh sb="26" eb="27">
      <t>ツカ</t>
    </rPh>
    <phoneticPr fontId="6"/>
  </si>
  <si>
    <t>使わないその他の申請書のシートは削除してお使いください。</t>
    <rPh sb="0" eb="1">
      <t>ツカ</t>
    </rPh>
    <rPh sb="6" eb="7">
      <t>タ</t>
    </rPh>
    <rPh sb="8" eb="11">
      <t>シンセイショ</t>
    </rPh>
    <rPh sb="16" eb="18">
      <t>サクジョ</t>
    </rPh>
    <rPh sb="21" eb="22">
      <t>ツカ</t>
    </rPh>
    <phoneticPr fontId="6"/>
  </si>
  <si>
    <t>会派で取得した全空連公認級位を県連に登録をするときに使用する</t>
    <rPh sb="0" eb="2">
      <t>カイハ</t>
    </rPh>
    <rPh sb="3" eb="5">
      <t>シュトク</t>
    </rPh>
    <rPh sb="7" eb="8">
      <t>ゼン</t>
    </rPh>
    <rPh sb="8" eb="9">
      <t>クウ</t>
    </rPh>
    <rPh sb="9" eb="10">
      <t>レン</t>
    </rPh>
    <rPh sb="10" eb="12">
      <t>コウニン</t>
    </rPh>
    <rPh sb="12" eb="14">
      <t>キュウイ</t>
    </rPh>
    <rPh sb="15" eb="17">
      <t>ケンレン</t>
    </rPh>
    <rPh sb="18" eb="20">
      <t>トウロク</t>
    </rPh>
    <rPh sb="26" eb="28">
      <t>シヨウ</t>
    </rPh>
    <phoneticPr fontId="6"/>
  </si>
  <si>
    <t>会派で取得した公認級位免状のコピー貼り付け（基本はＡ4）</t>
    <rPh sb="0" eb="2">
      <t>カイハ</t>
    </rPh>
    <rPh sb="3" eb="5">
      <t>シュトク</t>
    </rPh>
    <rPh sb="7" eb="9">
      <t>コウニン</t>
    </rPh>
    <rPh sb="9" eb="11">
      <t>キュウイ</t>
    </rPh>
    <rPh sb="11" eb="13">
      <t>メンジョウ</t>
    </rPh>
    <rPh sb="17" eb="18">
      <t>ハ</t>
    </rPh>
    <rPh sb="19" eb="20">
      <t>ツ</t>
    </rPh>
    <rPh sb="22" eb="24">
      <t>キホン</t>
    </rPh>
    <phoneticPr fontId="6"/>
  </si>
  <si>
    <t>郵送の場合は免状を縮小コピーしてＡ4でください（写真不可）</t>
    <rPh sb="0" eb="2">
      <t>ユウソウ</t>
    </rPh>
    <rPh sb="3" eb="5">
      <t>バアイ</t>
    </rPh>
    <rPh sb="6" eb="8">
      <t>メンジョウ</t>
    </rPh>
    <rPh sb="9" eb="11">
      <t>シュクショウ</t>
    </rPh>
    <rPh sb="24" eb="26">
      <t>シャシン</t>
    </rPh>
    <rPh sb="26" eb="28">
      <t>フカ</t>
    </rPh>
    <phoneticPr fontId="6"/>
  </si>
  <si>
    <t>左記写真は見本です</t>
    <rPh sb="0" eb="2">
      <t>サキ</t>
    </rPh>
    <rPh sb="2" eb="4">
      <t>シャシン</t>
    </rPh>
    <rPh sb="5" eb="7">
      <t>ミホン</t>
    </rPh>
    <phoneticPr fontId="6"/>
  </si>
  <si>
    <t>見本画像は消して申請ください。</t>
    <rPh sb="0" eb="2">
      <t>ミホン</t>
    </rPh>
    <rPh sb="2" eb="4">
      <t>ガゾウ</t>
    </rPh>
    <rPh sb="5" eb="6">
      <t>ケ</t>
    </rPh>
    <rPh sb="8" eb="10">
      <t>シンセイ</t>
    </rPh>
    <phoneticPr fontId="6"/>
  </si>
  <si>
    <t>【公認段位移行】申請書(会派で取得した公認段位⇒県連に移行登録）</t>
    <rPh sb="1" eb="3">
      <t>コウニン</t>
    </rPh>
    <rPh sb="3" eb="5">
      <t>ダンイ</t>
    </rPh>
    <rPh sb="5" eb="7">
      <t>イコウ</t>
    </rPh>
    <rPh sb="12" eb="14">
      <t>カイハ</t>
    </rPh>
    <rPh sb="15" eb="17">
      <t>シュトク</t>
    </rPh>
    <rPh sb="19" eb="21">
      <t>コウニン</t>
    </rPh>
    <rPh sb="21" eb="23">
      <t>ダンイ</t>
    </rPh>
    <rPh sb="24" eb="26">
      <t>ケンレン</t>
    </rPh>
    <rPh sb="27" eb="29">
      <t>イコウ</t>
    </rPh>
    <rPh sb="29" eb="31">
      <t>トウロク</t>
    </rPh>
    <phoneticPr fontId="6"/>
  </si>
  <si>
    <t>段位</t>
    <rPh sb="0" eb="2">
      <t>ダンイ</t>
    </rPh>
    <phoneticPr fontId="6"/>
  </si>
  <si>
    <t>取得年月日</t>
    <rPh sb="0" eb="2">
      <t>シュトク</t>
    </rPh>
    <rPh sb="2" eb="5">
      <t>ネンガッピ</t>
    </rPh>
    <phoneticPr fontId="6"/>
  </si>
  <si>
    <t>会派
流派</t>
    <rPh sb="0" eb="1">
      <t>カイ</t>
    </rPh>
    <rPh sb="1" eb="2">
      <t>ハ</t>
    </rPh>
    <rPh sb="3" eb="4">
      <t>リュウ</t>
    </rPh>
    <rPh sb="4" eb="5">
      <t>ハ</t>
    </rPh>
    <phoneticPr fontId="6"/>
  </si>
  <si>
    <t>5段</t>
    <rPh sb="1" eb="2">
      <t>ダン</t>
    </rPh>
    <phoneticPr fontId="6"/>
  </si>
  <si>
    <t>▼選択▼</t>
    <rPh sb="1" eb="3">
      <t>センタク</t>
    </rPh>
    <phoneticPr fontId="6"/>
  </si>
  <si>
    <t>★会派の段位を公認段位に移行する手続きは会派に申請をしてください。県連では対応致しません。</t>
    <rPh sb="1" eb="3">
      <t>カイハ</t>
    </rPh>
    <rPh sb="4" eb="6">
      <t>ダンイ</t>
    </rPh>
    <rPh sb="7" eb="9">
      <t>コウニン</t>
    </rPh>
    <rPh sb="9" eb="11">
      <t>ダンイ</t>
    </rPh>
    <rPh sb="12" eb="14">
      <t>イコウ</t>
    </rPh>
    <rPh sb="16" eb="18">
      <t>テツヅ</t>
    </rPh>
    <rPh sb="20" eb="22">
      <t>カイハ</t>
    </rPh>
    <rPh sb="23" eb="25">
      <t>シンセイ</t>
    </rPh>
    <rPh sb="33" eb="35">
      <t>ケンレン</t>
    </rPh>
    <rPh sb="37" eb="39">
      <t>タイオウ</t>
    </rPh>
    <rPh sb="39" eb="40">
      <t>イタ</t>
    </rPh>
    <phoneticPr fontId="6"/>
  </si>
  <si>
    <t>★会派で取得した公認段位免状コピーを添付してください。</t>
    <rPh sb="1" eb="3">
      <t>カイハ</t>
    </rPh>
    <rPh sb="4" eb="6">
      <t>シュトク</t>
    </rPh>
    <rPh sb="8" eb="10">
      <t>コウニン</t>
    </rPh>
    <rPh sb="10" eb="12">
      <t>ダンイ</t>
    </rPh>
    <rPh sb="12" eb="14">
      <t>メンジョウ</t>
    </rPh>
    <rPh sb="18" eb="20">
      <t>テンプ</t>
    </rPh>
    <phoneticPr fontId="6"/>
  </si>
  <si>
    <t>連合会</t>
    <rPh sb="0" eb="2">
      <t>レンゴウ</t>
    </rPh>
    <rPh sb="2" eb="3">
      <t>カイ</t>
    </rPh>
    <phoneticPr fontId="6"/>
  </si>
  <si>
    <t>和道会</t>
    <rPh sb="0" eb="2">
      <t>ワドウ</t>
    </rPh>
    <rPh sb="2" eb="3">
      <t>カイ</t>
    </rPh>
    <phoneticPr fontId="6"/>
  </si>
  <si>
    <t>松濤館</t>
    <rPh sb="0" eb="3">
      <t>ショウトウカン</t>
    </rPh>
    <phoneticPr fontId="6"/>
  </si>
  <si>
    <t>剛柔会</t>
    <rPh sb="0" eb="2">
      <t>ゴウジュウ</t>
    </rPh>
    <rPh sb="2" eb="3">
      <t>カイ</t>
    </rPh>
    <phoneticPr fontId="6"/>
  </si>
  <si>
    <t>糸東会</t>
    <rPh sb="0" eb="1">
      <t>シ</t>
    </rPh>
    <rPh sb="1" eb="2">
      <t>トウ</t>
    </rPh>
    <rPh sb="2" eb="3">
      <t>カイ</t>
    </rPh>
    <phoneticPr fontId="6"/>
  </si>
  <si>
    <t>R3年　　月　　日</t>
    <rPh sb="2" eb="3">
      <t>ネン</t>
    </rPh>
    <rPh sb="5" eb="6">
      <t>ガツ</t>
    </rPh>
    <rPh sb="8" eb="9">
      <t>ヒ</t>
    </rPh>
    <phoneticPr fontId="9"/>
  </si>
  <si>
    <t>▼支払証の添付方法▼</t>
    <rPh sb="1" eb="3">
      <t>シハライ</t>
    </rPh>
    <rPh sb="3" eb="4">
      <t>ショウ</t>
    </rPh>
    <rPh sb="5" eb="7">
      <t>テンプ</t>
    </rPh>
    <rPh sb="7" eb="9">
      <t>ホウホウ</t>
    </rPh>
    <phoneticPr fontId="6"/>
  </si>
  <si>
    <t>Excelツールバー【挿入】→【画像】</t>
    <rPh sb="11" eb="13">
      <t>ソウニュウ</t>
    </rPh>
    <rPh sb="16" eb="18">
      <t>ガゾウ</t>
    </rPh>
    <phoneticPr fontId="6"/>
  </si>
  <si>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6"/>
  </si>
  <si>
    <t>写真データは画素数（容量）を落として添付</t>
    <rPh sb="0" eb="2">
      <t>シャシン</t>
    </rPh>
    <rPh sb="6" eb="9">
      <t>ガソスウ</t>
    </rPh>
    <rPh sb="10" eb="12">
      <t>ヨウリョウ</t>
    </rPh>
    <rPh sb="14" eb="15">
      <t>オ</t>
    </rPh>
    <rPh sb="18" eb="20">
      <t>テンプ</t>
    </rPh>
    <phoneticPr fontId="6"/>
  </si>
  <si>
    <t>　　②お家プリンターのスキャン機能活用</t>
    <rPh sb="4" eb="5">
      <t>ウチ</t>
    </rPh>
    <rPh sb="15" eb="17">
      <t>キノウ</t>
    </rPh>
    <rPh sb="17" eb="19">
      <t>カツヨウ</t>
    </rPh>
    <phoneticPr fontId="6"/>
  </si>
  <si>
    <t>※不要な項目は【行を削除】</t>
    <rPh sb="1" eb="3">
      <t>フヨウ</t>
    </rPh>
    <rPh sb="4" eb="6">
      <t>コウモク</t>
    </rPh>
    <rPh sb="8" eb="9">
      <t>ギョウ</t>
    </rPh>
    <rPh sb="10" eb="12">
      <t>サクジョ</t>
    </rPh>
    <phoneticPr fontId="6"/>
  </si>
  <si>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22"/>
  </si>
  <si>
    <t>(5年間は申請書、支払証は保管してください）</t>
    <rPh sb="2" eb="4">
      <t>ネンカン</t>
    </rPh>
    <rPh sb="5" eb="7">
      <t>シンセイ</t>
    </rPh>
    <rPh sb="7" eb="8">
      <t>ショ</t>
    </rPh>
    <rPh sb="9" eb="11">
      <t>シハラ</t>
    </rPh>
    <rPh sb="11" eb="12">
      <t>ショウ</t>
    </rPh>
    <rPh sb="13" eb="15">
      <t>ホカン</t>
    </rPh>
    <phoneticPr fontId="6"/>
  </si>
  <si>
    <r>
      <rPr>
        <sz val="16"/>
        <rFont val="HG丸ｺﾞｼｯｸM-PRO"/>
        <family val="3"/>
        <charset val="128"/>
      </rPr>
      <t>▼</t>
    </r>
    <r>
      <rPr>
        <sz val="16"/>
        <color rgb="FFFF0000"/>
        <rFont val="HG丸ｺﾞｼｯｸM-PRO"/>
        <family val="3"/>
        <charset val="128"/>
      </rPr>
      <t>ホームページ申込と県連メールに同時に申し込みをお願い致します。</t>
    </r>
    <r>
      <rPr>
        <sz val="16"/>
        <rFont val="HG丸ｺﾞｼｯｸM-PRO"/>
        <family val="3"/>
        <charset val="128"/>
      </rPr>
      <t>▼</t>
    </r>
    <rPh sb="7" eb="9">
      <t>モウシコミ</t>
    </rPh>
    <rPh sb="10" eb="12">
      <t>ケンレン</t>
    </rPh>
    <rPh sb="16" eb="18">
      <t>ドウジ</t>
    </rPh>
    <rPh sb="19" eb="20">
      <t>モウ</t>
    </rPh>
    <rPh sb="21" eb="22">
      <t>コ</t>
    </rPh>
    <rPh sb="25" eb="26">
      <t>ネガ</t>
    </rPh>
    <rPh sb="27" eb="28">
      <t>イタ</t>
    </rPh>
    <phoneticPr fontId="6"/>
  </si>
  <si>
    <t>申請書は【Excelデータ】で添付、【PDF】での投稿は禁止</t>
    <rPh sb="0" eb="2">
      <t>シンセイ</t>
    </rPh>
    <rPh sb="2" eb="3">
      <t>ショ</t>
    </rPh>
    <rPh sb="15" eb="17">
      <t>テンプ</t>
    </rPh>
    <phoneticPr fontId="6"/>
  </si>
  <si>
    <t>道場長　県連会員証</t>
    <rPh sb="0" eb="3">
      <t>ドウジョウチョウ</t>
    </rPh>
    <rPh sb="4" eb="6">
      <t>ケンレン</t>
    </rPh>
    <rPh sb="6" eb="9">
      <t>カイインショウ</t>
    </rPh>
    <phoneticPr fontId="6"/>
  </si>
  <si>
    <t>道場長全空連会員証</t>
    <rPh sb="0" eb="3">
      <t>ドウジョウチョウ</t>
    </rPh>
    <rPh sb="3" eb="4">
      <t>ゼン</t>
    </rPh>
    <rPh sb="4" eb="5">
      <t>ソラ</t>
    </rPh>
    <rPh sb="5" eb="6">
      <t>レン</t>
    </rPh>
    <rPh sb="6" eb="8">
      <t>カイイン</t>
    </rPh>
    <rPh sb="8" eb="9">
      <t>ショウ</t>
    </rPh>
    <phoneticPr fontId="6"/>
  </si>
  <si>
    <t>画像データ等は画素数を小さくしてエクセルデータ容量を2M程度に抑えてください。</t>
    <rPh sb="0" eb="2">
      <t>ガゾウ</t>
    </rPh>
    <rPh sb="5" eb="6">
      <t>トウ</t>
    </rPh>
    <rPh sb="7" eb="10">
      <t>ガソスウ</t>
    </rPh>
    <rPh sb="11" eb="12">
      <t>チイ</t>
    </rPh>
    <rPh sb="23" eb="25">
      <t>ヨウリョウ</t>
    </rPh>
    <rPh sb="28" eb="30">
      <t>テイド</t>
    </rPh>
    <rPh sb="31" eb="32">
      <t>オサ</t>
    </rPh>
    <phoneticPr fontId="9"/>
  </si>
  <si>
    <t>新会員番号（10004）</t>
    <rPh sb="0" eb="1">
      <t>シン</t>
    </rPh>
    <rPh sb="1" eb="5">
      <t>カイインバンゴウ</t>
    </rPh>
    <phoneticPr fontId="9"/>
  </si>
  <si>
    <t>申請担当者及び県連事務局の両方に１部ずつ郵送してください。</t>
    <rPh sb="0" eb="2">
      <t>シンセイ</t>
    </rPh>
    <rPh sb="2" eb="4">
      <t>タントウ</t>
    </rPh>
    <rPh sb="4" eb="5">
      <t>シャ</t>
    </rPh>
    <rPh sb="5" eb="6">
      <t>オヨ</t>
    </rPh>
    <rPh sb="7" eb="9">
      <t>ケンレン</t>
    </rPh>
    <rPh sb="9" eb="12">
      <t>ジムキョク</t>
    </rPh>
    <rPh sb="13" eb="15">
      <t>リョウホウ</t>
    </rPh>
    <rPh sb="17" eb="18">
      <t>ブ</t>
    </rPh>
    <rPh sb="20" eb="22">
      <t>ユウソウ</t>
    </rPh>
    <phoneticPr fontId="6"/>
  </si>
  <si>
    <t>道場長県連会員証を張り付け、新会員番号を記入してください。</t>
    <rPh sb="0" eb="3">
      <t>ドウジョウチョウ</t>
    </rPh>
    <rPh sb="3" eb="5">
      <t>ケンレン</t>
    </rPh>
    <rPh sb="5" eb="7">
      <t>カイイン</t>
    </rPh>
    <rPh sb="7" eb="8">
      <t>ショウ</t>
    </rPh>
    <rPh sb="9" eb="10">
      <t>ハ</t>
    </rPh>
    <rPh sb="11" eb="12">
      <t>ツ</t>
    </rPh>
    <rPh sb="14" eb="15">
      <t>シン</t>
    </rPh>
    <rPh sb="15" eb="19">
      <t>カイインバンゴウ</t>
    </rPh>
    <rPh sb="20" eb="22">
      <t>キニュウ</t>
    </rPh>
    <phoneticPr fontId="9"/>
  </si>
  <si>
    <t>全空連会員証を張り付ける場合は更新をして支払いが完了すると更新されますので</t>
    <rPh sb="0" eb="1">
      <t>ゼン</t>
    </rPh>
    <rPh sb="1" eb="3">
      <t>クウレン</t>
    </rPh>
    <rPh sb="3" eb="6">
      <t>カイインショウ</t>
    </rPh>
    <rPh sb="7" eb="8">
      <t>ハ</t>
    </rPh>
    <rPh sb="9" eb="10">
      <t>ツ</t>
    </rPh>
    <rPh sb="12" eb="14">
      <t>バアイ</t>
    </rPh>
    <rPh sb="15" eb="17">
      <t>コウシン</t>
    </rPh>
    <rPh sb="20" eb="22">
      <t>シハラ</t>
    </rPh>
    <rPh sb="24" eb="26">
      <t>カンリョウ</t>
    </rPh>
    <rPh sb="29" eb="31">
      <t>コウシン</t>
    </rPh>
    <phoneticPr fontId="9"/>
  </si>
  <si>
    <t>マイページの会員カード参照を写メ及びダウンロードして貼り付けてください。</t>
    <rPh sb="6" eb="8">
      <t>カイイン</t>
    </rPh>
    <rPh sb="11" eb="13">
      <t>サンショウ</t>
    </rPh>
    <rPh sb="14" eb="15">
      <t>シャ</t>
    </rPh>
    <rPh sb="16" eb="17">
      <t>オヨ</t>
    </rPh>
    <rPh sb="26" eb="27">
      <t>ハ</t>
    </rPh>
    <rPh sb="28" eb="29">
      <t>ツ</t>
    </rPh>
    <phoneticPr fontId="9"/>
  </si>
  <si>
    <t>更新中では書類を受け付けませんのでご了承ください。</t>
    <rPh sb="0" eb="3">
      <t>コウシンチュウ</t>
    </rPh>
    <rPh sb="5" eb="7">
      <t>ショルイ</t>
    </rPh>
    <rPh sb="8" eb="9">
      <t>ウ</t>
    </rPh>
    <rPh sb="10" eb="11">
      <t>ツ</t>
    </rPh>
    <rPh sb="18" eb="20">
      <t>リョウショウ</t>
    </rPh>
    <phoneticPr fontId="9"/>
  </si>
  <si>
    <t>参加費</t>
    <rPh sb="0" eb="3">
      <t>サンカヒ</t>
    </rPh>
    <phoneticPr fontId="9"/>
  </si>
  <si>
    <t>形参加費</t>
    <rPh sb="0" eb="1">
      <t>カタ</t>
    </rPh>
    <rPh sb="1" eb="4">
      <t>サンカヒ</t>
    </rPh>
    <phoneticPr fontId="9"/>
  </si>
  <si>
    <t>組手参加費</t>
    <rPh sb="0" eb="2">
      <t>クミテ</t>
    </rPh>
    <rPh sb="2" eb="5">
      <t>サンカヒ</t>
    </rPh>
    <phoneticPr fontId="9"/>
  </si>
  <si>
    <t>公認級位</t>
    <rPh sb="0" eb="2">
      <t>コウニン</t>
    </rPh>
    <rPh sb="2" eb="4">
      <t>キュウイ</t>
    </rPh>
    <phoneticPr fontId="6"/>
  </si>
  <si>
    <t>公認級位登録</t>
    <rPh sb="0" eb="4">
      <t>コウニンキュウイ</t>
    </rPh>
    <rPh sb="4" eb="6">
      <t>トウロク</t>
    </rPh>
    <phoneticPr fontId="6"/>
  </si>
  <si>
    <t>級位移行</t>
    <rPh sb="0" eb="2">
      <t>キュウイ</t>
    </rPh>
    <rPh sb="2" eb="4">
      <t>イコウ</t>
    </rPh>
    <phoneticPr fontId="9"/>
  </si>
  <si>
    <t>公認級位移行登録</t>
    <rPh sb="0" eb="2">
      <t>コウニン</t>
    </rPh>
    <rPh sb="2" eb="4">
      <t>キュウイ</t>
    </rPh>
    <rPh sb="4" eb="6">
      <t>イコウ</t>
    </rPh>
    <rPh sb="6" eb="8">
      <t>トウロク</t>
    </rPh>
    <phoneticPr fontId="9"/>
  </si>
  <si>
    <t>☆諸会派・他県連・高体連から取得した段位は熊本県連に移行をしてください。</t>
    <rPh sb="1" eb="2">
      <t>ショ</t>
    </rPh>
    <rPh sb="2" eb="4">
      <t>カイハ</t>
    </rPh>
    <rPh sb="5" eb="7">
      <t>タケン</t>
    </rPh>
    <rPh sb="7" eb="8">
      <t>レン</t>
    </rPh>
    <rPh sb="9" eb="12">
      <t>コウタイレン</t>
    </rPh>
    <rPh sb="14" eb="16">
      <t>シュトク</t>
    </rPh>
    <rPh sb="18" eb="20">
      <t>ダンイ</t>
    </rPh>
    <rPh sb="21" eb="23">
      <t>クマモト</t>
    </rPh>
    <rPh sb="23" eb="25">
      <t>ケンレン</t>
    </rPh>
    <rPh sb="26" eb="28">
      <t>イコウ</t>
    </rPh>
    <phoneticPr fontId="6"/>
  </si>
  <si>
    <t>公認段位移行</t>
    <rPh sb="0" eb="2">
      <t>コウニン</t>
    </rPh>
    <rPh sb="2" eb="4">
      <t>ダンイ</t>
    </rPh>
    <rPh sb="4" eb="6">
      <t>イコウ</t>
    </rPh>
    <phoneticPr fontId="6"/>
  </si>
  <si>
    <t>登録料【初段】（諸会派からの公認段位移行）</t>
    <rPh sb="0" eb="3">
      <t>トウロクリョウ</t>
    </rPh>
    <rPh sb="4" eb="5">
      <t>ショ</t>
    </rPh>
    <rPh sb="5" eb="6">
      <t>ダン</t>
    </rPh>
    <rPh sb="8" eb="9">
      <t>ショ</t>
    </rPh>
    <rPh sb="9" eb="11">
      <t>カイハ</t>
    </rPh>
    <rPh sb="14" eb="16">
      <t>コウニン</t>
    </rPh>
    <rPh sb="16" eb="18">
      <t>ダンイ</t>
    </rPh>
    <rPh sb="18" eb="20">
      <t>イコウ</t>
    </rPh>
    <phoneticPr fontId="6"/>
  </si>
  <si>
    <t>登録料【弐段】（諸会派からの公認段位移行）</t>
    <rPh sb="0" eb="3">
      <t>トウロクリョウ</t>
    </rPh>
    <rPh sb="4" eb="5">
      <t>２</t>
    </rPh>
    <rPh sb="5" eb="6">
      <t>ダン</t>
    </rPh>
    <rPh sb="8" eb="9">
      <t>ショ</t>
    </rPh>
    <rPh sb="9" eb="11">
      <t>カイハ</t>
    </rPh>
    <rPh sb="14" eb="16">
      <t>コウニン</t>
    </rPh>
    <rPh sb="16" eb="18">
      <t>ダンイ</t>
    </rPh>
    <rPh sb="18" eb="20">
      <t>イコウ</t>
    </rPh>
    <phoneticPr fontId="6"/>
  </si>
  <si>
    <t>登録料【参段】（諸会派からの公認段位移行）</t>
    <rPh sb="0" eb="3">
      <t>トウロクリョウ</t>
    </rPh>
    <rPh sb="4" eb="5">
      <t>３</t>
    </rPh>
    <rPh sb="5" eb="6">
      <t>ダン</t>
    </rPh>
    <rPh sb="8" eb="9">
      <t>ショ</t>
    </rPh>
    <rPh sb="9" eb="11">
      <t>カイハ</t>
    </rPh>
    <rPh sb="14" eb="16">
      <t>コウニン</t>
    </rPh>
    <rPh sb="16" eb="18">
      <t>ダンイ</t>
    </rPh>
    <rPh sb="18" eb="20">
      <t>イコウ</t>
    </rPh>
    <phoneticPr fontId="6"/>
  </si>
  <si>
    <t>郵送料</t>
    <rPh sb="0" eb="3">
      <t>ユウソウリョウ</t>
    </rPh>
    <phoneticPr fontId="6"/>
  </si>
  <si>
    <t>免状郵送料</t>
    <rPh sb="0" eb="2">
      <t>メンジョウ</t>
    </rPh>
    <rPh sb="2" eb="5">
      <t>ユウソウリョウ</t>
    </rPh>
    <phoneticPr fontId="6"/>
  </si>
  <si>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6"/>
  </si>
  <si>
    <t>支払い項目、金額等を書いてお支払いください。</t>
    <rPh sb="0" eb="2">
      <t>シハラ</t>
    </rPh>
    <rPh sb="3" eb="5">
      <t>コウモク</t>
    </rPh>
    <rPh sb="6" eb="8">
      <t>キンガク</t>
    </rPh>
    <rPh sb="8" eb="9">
      <t>トウ</t>
    </rPh>
    <rPh sb="10" eb="11">
      <t>カ</t>
    </rPh>
    <rPh sb="14" eb="16">
      <t>シハラ</t>
    </rPh>
    <phoneticPr fontId="6"/>
  </si>
  <si>
    <t>（詳しくは注意事項を参照ください）</t>
    <rPh sb="1" eb="2">
      <t>クワ</t>
    </rPh>
    <rPh sb="5" eb="9">
      <t>チュウイジコウ</t>
    </rPh>
    <rPh sb="10" eb="12">
      <t>サンショウ</t>
    </rPh>
    <phoneticPr fontId="6"/>
  </si>
  <si>
    <t>学校名</t>
    <rPh sb="0" eb="3">
      <t>がっこうめい</t>
    </rPh>
    <phoneticPr fontId="9" type="Hiragana"/>
  </si>
  <si>
    <t>★学校での道場登録の場合は会員証の掲示は必要ありません。</t>
    <rPh sb="1" eb="3">
      <t>ガッコウ</t>
    </rPh>
    <rPh sb="5" eb="9">
      <t>ドウジョウトウロク</t>
    </rPh>
    <rPh sb="10" eb="12">
      <t>バアイ</t>
    </rPh>
    <rPh sb="13" eb="16">
      <t>カイインショウ</t>
    </rPh>
    <rPh sb="17" eb="19">
      <t>ケイジ</t>
    </rPh>
    <rPh sb="20" eb="22">
      <t>ヒツヨウ</t>
    </rPh>
    <phoneticPr fontId="4"/>
  </si>
  <si>
    <t>団体参加費</t>
    <rPh sb="0" eb="2">
      <t>ダンタイ</t>
    </rPh>
    <rPh sb="2" eb="5">
      <t>サンカヒ</t>
    </rPh>
    <phoneticPr fontId="4"/>
  </si>
  <si>
    <t>道場登録</t>
    <rPh sb="0" eb="2">
      <t>ドウジョウ</t>
    </rPh>
    <rPh sb="2" eb="4">
      <t>トウロク</t>
    </rPh>
    <phoneticPr fontId="4"/>
  </si>
  <si>
    <t>中学校</t>
    <rPh sb="0" eb="3">
      <t>チュウガッコウ</t>
    </rPh>
    <phoneticPr fontId="4"/>
  </si>
  <si>
    <t>公認段位のコピー貼り付け（基本はハガキサイズ程度）</t>
    <rPh sb="0" eb="2">
      <t>コウニン</t>
    </rPh>
    <rPh sb="2" eb="4">
      <t>ダンイ</t>
    </rPh>
    <rPh sb="8" eb="9">
      <t>ハ</t>
    </rPh>
    <rPh sb="10" eb="11">
      <t>ツ</t>
    </rPh>
    <rPh sb="13" eb="15">
      <t>キホン</t>
    </rPh>
    <rPh sb="22" eb="24">
      <t>テイド</t>
    </rPh>
    <phoneticPr fontId="6"/>
  </si>
  <si>
    <t>県連会員番号</t>
    <rPh sb="0" eb="2">
      <t>ケンレン</t>
    </rPh>
    <rPh sb="2" eb="6">
      <t>カイインバンゴウ</t>
    </rPh>
    <phoneticPr fontId="4"/>
  </si>
  <si>
    <t>新会員番号を記入してください。</t>
    <rPh sb="0" eb="1">
      <t>シン</t>
    </rPh>
    <rPh sb="1" eb="3">
      <t>カイイン</t>
    </rPh>
    <rPh sb="3" eb="5">
      <t>バンゴウ</t>
    </rPh>
    <rPh sb="6" eb="8">
      <t>キニュウ</t>
    </rPh>
    <phoneticPr fontId="4"/>
  </si>
  <si>
    <t>初段</t>
    <rPh sb="0" eb="2">
      <t>しょだん</t>
    </rPh>
    <phoneticPr fontId="16" type="Hiragana" alignment="distributed"/>
  </si>
  <si>
    <t>弐段</t>
    <rPh sb="0" eb="2">
      <t>にだん</t>
    </rPh>
    <phoneticPr fontId="16" type="Hiragana" alignment="distributed"/>
  </si>
</sst>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yyyy&quot;〕&quot;[$-411]ge\.m\.d"/>
    <numFmt numFmtId="177" formatCode="0_ "/>
    <numFmt numFmtId="178" formatCode="yyyy/m/d;@"/>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HG丸ｺﾞｼｯｸM-PRO"/>
      <family val="2"/>
      <charset val="128"/>
    </font>
    <font>
      <sz val="6"/>
      <name val="ＭＳ Ｐゴシック"/>
      <family val="3"/>
      <charset val="128"/>
    </font>
    <font>
      <sz val="20"/>
      <color theme="1"/>
      <name val="HG丸ｺﾞｼｯｸM-PRO"/>
      <family val="3"/>
      <charset val="128"/>
    </font>
    <font>
      <sz val="6"/>
      <name val="ＭＳ Ｐゴシック"/>
      <family val="2"/>
      <charset val="128"/>
      <scheme val="minor"/>
    </font>
    <font>
      <sz val="9"/>
      <color theme="1"/>
      <name val="HGMaruGothicMPRO"/>
      <family val="2"/>
      <charset val="128"/>
    </font>
    <font>
      <sz val="9"/>
      <color theme="1"/>
      <name val="HGMaruGothicMPRO"/>
      <family val="3"/>
      <charset val="128"/>
    </font>
    <font>
      <sz val="6"/>
      <name val="HG丸ｺﾞｼｯｸM-PRO"/>
      <family val="2"/>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4"/>
      <color indexed="81"/>
      <name val="HG丸ｺﾞｼｯｸM-PRO"/>
      <family val="3"/>
      <charset val="128"/>
    </font>
    <font>
      <sz val="11"/>
      <name val="ＭＳ Ｐゴシック"/>
      <family val="3"/>
      <charset val="128"/>
    </font>
    <font>
      <sz val="6"/>
      <name val="HG丸ｺﾞｼｯｸM-PRO"/>
      <family val="3"/>
      <charset val="128"/>
    </font>
    <font>
      <sz val="4"/>
      <name val="HG丸ｺﾞｼｯｸM-PRO"/>
      <family val="2"/>
      <charset val="128"/>
    </font>
    <font>
      <sz val="20"/>
      <name val="HG丸ｺﾞｼｯｸM-PRO"/>
      <family val="3"/>
      <charset val="128"/>
    </font>
    <font>
      <sz val="11"/>
      <name val="HG丸ｺﾞｼｯｸM-PRO"/>
      <family val="3"/>
      <charset val="128"/>
    </font>
    <font>
      <sz val="11"/>
      <color rgb="FFFF0000"/>
      <name val="HG丸ｺﾞｼｯｸM-PRO"/>
      <family val="3"/>
      <charset val="128"/>
    </font>
    <font>
      <sz val="20"/>
      <color theme="0"/>
      <name val="HG丸ｺﾞｼｯｸM-PRO"/>
      <family val="3"/>
      <charset val="128"/>
    </font>
    <font>
      <sz val="11"/>
      <color theme="1"/>
      <name val="HGMaruGothicMPRO"/>
      <family val="2"/>
      <charset val="128"/>
    </font>
    <font>
      <sz val="8"/>
      <name val="HG丸ｺﾞｼｯｸM-PRO"/>
      <family val="3"/>
      <charset val="128"/>
    </font>
    <font>
      <sz val="11"/>
      <color theme="1"/>
      <name val="HG丸ｺﾞｼｯｸM-PRO"/>
      <family val="3"/>
      <charset val="128"/>
    </font>
    <font>
      <sz val="10"/>
      <name val="HG丸ｺﾞｼｯｸM-PRO"/>
      <family val="3"/>
      <charset val="128"/>
    </font>
    <font>
      <sz val="11"/>
      <color rgb="FFFF0000"/>
      <name val="ＭＳ Ｐゴシック"/>
      <family val="2"/>
      <charset val="128"/>
      <scheme val="minor"/>
    </font>
    <font>
      <u val="double"/>
      <sz val="20"/>
      <color theme="1"/>
      <name val="HG丸ｺﾞｼｯｸM-PRO"/>
      <family val="3"/>
      <charset val="128"/>
    </font>
    <font>
      <sz val="11"/>
      <color theme="1"/>
      <name val="HGMaruGothicMPRO"/>
      <family val="3"/>
      <charset val="128"/>
    </font>
    <font>
      <u/>
      <sz val="20"/>
      <color theme="1"/>
      <name val="HG丸ｺﾞｼｯｸM-PRO"/>
      <family val="3"/>
      <charset val="128"/>
    </font>
    <font>
      <sz val="24"/>
      <color rgb="FFFF0000"/>
      <name val="HG丸ｺﾞｼｯｸM-PRO"/>
      <family val="3"/>
      <charset val="128"/>
    </font>
    <font>
      <b/>
      <sz val="11"/>
      <color rgb="FFFF0000"/>
      <name val="HG丸ｺﾞｼｯｸM-PRO"/>
      <family val="3"/>
      <charset val="128"/>
    </font>
    <font>
      <sz val="9"/>
      <color rgb="FF000000"/>
      <name val="Meiryo UI"/>
      <family val="3"/>
      <charset val="128"/>
    </font>
    <font>
      <b/>
      <sz val="11"/>
      <color theme="1"/>
      <name val="ＭＳ 明朝"/>
      <family val="1"/>
      <charset val="128"/>
    </font>
    <font>
      <sz val="11"/>
      <color theme="1"/>
      <name val="ＭＳ 明朝"/>
      <family val="1"/>
      <charset val="128"/>
    </font>
    <font>
      <sz val="12"/>
      <color theme="1"/>
      <name val="ＭＳ 明朝"/>
      <family val="1"/>
      <charset val="128"/>
    </font>
    <font>
      <b/>
      <sz val="11"/>
      <color rgb="FFFF0000"/>
      <name val="ＭＳ 明朝"/>
      <family val="1"/>
      <charset val="128"/>
    </font>
    <font>
      <sz val="11"/>
      <color rgb="FFFF0000"/>
      <name val="ＭＳ 明朝"/>
      <family val="1"/>
      <charset val="128"/>
    </font>
    <font>
      <sz val="10"/>
      <color theme="1"/>
      <name val="ＭＳ 明朝"/>
      <family val="1"/>
      <charset val="128"/>
    </font>
    <font>
      <sz val="12"/>
      <name val="HG丸ｺﾞｼｯｸM-PRO"/>
      <family val="3"/>
      <charset val="128"/>
    </font>
    <font>
      <sz val="10.5"/>
      <color theme="1"/>
      <name val="ＭＳ 明朝"/>
      <family val="1"/>
      <charset val="128"/>
    </font>
    <font>
      <b/>
      <sz val="10"/>
      <color rgb="FFFF0000"/>
      <name val="ＭＳ 明朝"/>
      <family val="1"/>
      <charset val="128"/>
    </font>
    <font>
      <sz val="10.5"/>
      <color theme="1"/>
      <name val="ＭＳ Ｐゴシック"/>
      <family val="2"/>
      <charset val="128"/>
      <scheme val="minor"/>
    </font>
    <font>
      <sz val="10.5"/>
      <name val="ＭＳ Ｐゴシック"/>
      <family val="2"/>
      <charset val="128"/>
      <scheme val="minor"/>
    </font>
    <font>
      <sz val="10"/>
      <name val="ＭＳ 明朝"/>
      <family val="1"/>
      <charset val="128"/>
    </font>
    <font>
      <b/>
      <sz val="11"/>
      <color theme="1"/>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
      <sz val="16"/>
      <color rgb="FFFF0000"/>
      <name val="HG丸ｺﾞｼｯｸM-PRO"/>
      <family val="3"/>
      <charset val="128"/>
    </font>
    <font>
      <sz val="16"/>
      <name val="HG丸ｺﾞｼｯｸM-PRO"/>
      <family val="3"/>
      <charset val="128"/>
    </font>
    <font>
      <b/>
      <sz val="16"/>
      <color rgb="FFFF0000"/>
      <name val="ＭＳ Ｐゴシック"/>
      <family val="3"/>
      <charset val="128"/>
      <scheme val="minor"/>
    </font>
    <font>
      <sz val="16"/>
      <color theme="1"/>
      <name val="ＭＳ Ｐゴシック"/>
      <family val="2"/>
      <charset val="128"/>
      <scheme val="minor"/>
    </font>
    <font>
      <sz val="6"/>
      <name val="ＭＳ Ｐ明朝"/>
      <family val="1"/>
      <charset val="128"/>
    </font>
    <font>
      <sz val="14"/>
      <color theme="1"/>
      <name val="HG丸ｺﾞｼｯｸM-PRO"/>
      <family val="3"/>
      <charset val="128"/>
    </font>
    <font>
      <sz val="14"/>
      <color theme="1"/>
      <name val="HGMaruGothicMPRO"/>
      <family val="2"/>
      <charset val="128"/>
    </font>
    <font>
      <sz val="14"/>
      <color theme="1"/>
      <name val="HGMaruGothicMPRO"/>
      <family val="3"/>
      <charset val="128"/>
    </font>
    <font>
      <sz val="14"/>
      <color rgb="FFFF0000"/>
      <name val="HGMaruGothicMPRO"/>
      <family val="2"/>
      <charset val="128"/>
    </font>
    <font>
      <sz val="20"/>
      <color theme="1"/>
      <name val="HGMaruGothicMPRO"/>
      <family val="2"/>
      <charset val="128"/>
    </font>
    <font>
      <sz val="16"/>
      <color theme="1"/>
      <name val="HG丸ｺﾞｼｯｸM-PRO"/>
      <family val="3"/>
      <charset val="128"/>
    </font>
    <font>
      <sz val="12"/>
      <color theme="1"/>
      <name val="HGMaruGothicMPRO"/>
      <family val="2"/>
      <charset val="128"/>
    </font>
    <font>
      <sz val="12"/>
      <color theme="1"/>
      <name val="HGMaruGothicMPRO"/>
      <family val="3"/>
      <charset val="128"/>
    </font>
    <font>
      <sz val="14"/>
      <color rgb="FFFF0000"/>
      <name val="HG丸ｺﾞｼｯｸM-PRO"/>
      <family val="3"/>
      <charset val="128"/>
    </font>
    <font>
      <sz val="14"/>
      <color rgb="FFFFFF00"/>
      <name val="HG丸ｺﾞｼｯｸM-PRO"/>
      <family val="3"/>
      <charset val="128"/>
    </font>
    <font>
      <sz val="11"/>
      <color rgb="FFFFFF00"/>
      <name val="HG丸ｺﾞｼｯｸM-PRO"/>
      <family val="3"/>
      <charset val="128"/>
    </font>
  </fonts>
  <fills count="1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1"/>
        <bgColor indexed="64"/>
      </patternFill>
    </fill>
    <fill>
      <patternFill patternType="solid">
        <fgColor rgb="FFCCFFFF"/>
        <bgColor indexed="64"/>
      </patternFill>
    </fill>
    <fill>
      <patternFill patternType="solid">
        <fgColor theme="0"/>
        <bgColor indexed="64"/>
      </patternFill>
    </fill>
    <fill>
      <patternFill patternType="solid">
        <fgColor rgb="FFFFFF99"/>
        <bgColor indexed="64"/>
      </patternFill>
    </fill>
    <fill>
      <patternFill patternType="solid">
        <fgColor theme="8" tint="0.39997558519241921"/>
        <bgColor indexed="64"/>
      </patternFill>
    </fill>
    <fill>
      <patternFill patternType="solid">
        <fgColor rgb="FFEAEAEA"/>
        <bgColor indexed="64"/>
      </patternFill>
    </fill>
    <fill>
      <patternFill patternType="solid">
        <fgColor rgb="FFFFFFCC"/>
        <bgColor indexed="64"/>
      </patternFill>
    </fill>
    <fill>
      <patternFill patternType="solid">
        <fgColor rgb="FFFFFF66"/>
        <bgColor indexed="64"/>
      </patternFill>
    </fill>
    <fill>
      <patternFill patternType="solid">
        <fgColor theme="0" tint="-0.34998626667073579"/>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medium">
        <color indexed="64"/>
      </right>
      <top style="medium">
        <color indexed="64"/>
      </top>
      <bottom style="medium">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Dashed">
        <color auto="1"/>
      </left>
      <right/>
      <top style="mediumDashed">
        <color auto="1"/>
      </top>
      <bottom style="slantDashDot">
        <color auto="1"/>
      </bottom>
      <diagonal/>
    </border>
    <border>
      <left/>
      <right/>
      <top style="mediumDashed">
        <color auto="1"/>
      </top>
      <bottom style="slantDashDot">
        <color auto="1"/>
      </bottom>
      <diagonal/>
    </border>
    <border>
      <left style="mediumDashed">
        <color auto="1"/>
      </left>
      <right/>
      <top style="slantDashDot">
        <color auto="1"/>
      </top>
      <bottom style="slantDashDot">
        <color auto="1"/>
      </bottom>
      <diagonal/>
    </border>
    <border>
      <left/>
      <right/>
      <top style="slantDashDot">
        <color auto="1"/>
      </top>
      <bottom style="slantDashDot">
        <color auto="1"/>
      </bottom>
      <diagonal/>
    </border>
    <border>
      <left style="mediumDashed">
        <color auto="1"/>
      </left>
      <right/>
      <top style="slantDashDot">
        <color auto="1"/>
      </top>
      <bottom/>
      <diagonal/>
    </border>
    <border>
      <left/>
      <right/>
      <top style="slantDashDot">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38" fontId="15"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404">
    <xf numFmtId="0" fontId="0" fillId="0" borderId="0" xfId="0"/>
    <xf numFmtId="0" fontId="7" fillId="0" borderId="0" xfId="0" applyFont="1" applyAlignment="1">
      <alignment horizontal="center" vertical="center"/>
    </xf>
    <xf numFmtId="0" fontId="8" fillId="2" borderId="5" xfId="0" applyFont="1" applyFill="1" applyBorder="1" applyAlignment="1">
      <alignment horizontal="center" vertical="center"/>
    </xf>
    <xf numFmtId="0" fontId="8" fillId="0" borderId="9" xfId="0" applyFont="1" applyBorder="1" applyAlignment="1">
      <alignment vertical="center"/>
    </xf>
    <xf numFmtId="0" fontId="7" fillId="0" borderId="10" xfId="0" applyFont="1" applyBorder="1" applyAlignment="1">
      <alignment vertical="center"/>
    </xf>
    <xf numFmtId="0" fontId="8" fillId="0" borderId="10" xfId="0" applyFont="1" applyBorder="1" applyAlignment="1">
      <alignment vertical="center"/>
    </xf>
    <xf numFmtId="0" fontId="19" fillId="0" borderId="0" xfId="0" applyFont="1" applyFill="1" applyAlignment="1">
      <alignment vertical="center"/>
    </xf>
    <xf numFmtId="0" fontId="19" fillId="0" borderId="0" xfId="0" applyFont="1" applyFill="1" applyAlignment="1">
      <alignment horizontal="left" vertical="center"/>
    </xf>
    <xf numFmtId="0" fontId="19" fillId="0" borderId="0" xfId="0" applyFont="1" applyFill="1" applyBorder="1" applyAlignment="1">
      <alignment horizontal="center" vertical="center"/>
    </xf>
    <xf numFmtId="0" fontId="19" fillId="0" borderId="5" xfId="0" applyFont="1" applyBorder="1" applyAlignment="1">
      <alignment horizontal="center" vertical="center"/>
    </xf>
    <xf numFmtId="0" fontId="19" fillId="0" borderId="0" xfId="0" applyFont="1" applyFill="1" applyBorder="1" applyAlignment="1">
      <alignment horizontal="left" vertical="center"/>
    </xf>
    <xf numFmtId="0" fontId="8" fillId="2" borderId="10" xfId="0" applyFont="1" applyFill="1" applyBorder="1" applyAlignment="1">
      <alignment horizontal="center" vertical="center"/>
    </xf>
    <xf numFmtId="0" fontId="19" fillId="0" borderId="0" xfId="0" applyFont="1" applyFill="1" applyBorder="1" applyAlignment="1">
      <alignment vertical="center"/>
    </xf>
    <xf numFmtId="0" fontId="13" fillId="0" borderId="0" xfId="0" applyFont="1" applyAlignment="1">
      <alignment horizontal="center" vertical="center" shrinkToFit="1"/>
    </xf>
    <xf numFmtId="0" fontId="13" fillId="0" borderId="0" xfId="0" applyFont="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left" vertical="center"/>
    </xf>
    <xf numFmtId="0" fontId="13" fillId="0" borderId="0" xfId="0" applyFont="1" applyFill="1" applyAlignment="1">
      <alignment vertical="center"/>
    </xf>
    <xf numFmtId="0" fontId="13" fillId="4" borderId="6" xfId="0" applyFont="1" applyFill="1" applyBorder="1" applyAlignment="1">
      <alignment horizontal="center" vertical="center" shrinkToFit="1"/>
    </xf>
    <xf numFmtId="0" fontId="13" fillId="0" borderId="7" xfId="0" applyFont="1" applyBorder="1" applyAlignment="1">
      <alignment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3" fillId="0" borderId="5" xfId="0" applyFont="1" applyFill="1" applyBorder="1" applyAlignment="1">
      <alignment horizontal="center" vertical="center" wrapText="1" shrinkToFit="1"/>
    </xf>
    <xf numFmtId="0" fontId="13" fillId="0" borderId="5" xfId="0" applyFont="1" applyFill="1" applyBorder="1" applyAlignment="1">
      <alignment horizontal="center" vertical="center" wrapText="1"/>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49" fontId="13" fillId="0" borderId="5" xfId="0" applyNumberFormat="1" applyFont="1" applyBorder="1" applyAlignment="1">
      <alignment horizontal="center" vertical="center"/>
    </xf>
    <xf numFmtId="0" fontId="13" fillId="0" borderId="0" xfId="0" applyFont="1" applyFill="1" applyBorder="1" applyAlignment="1">
      <alignment horizontal="left" vertical="center"/>
    </xf>
    <xf numFmtId="0" fontId="13" fillId="0" borderId="0" xfId="0" applyFont="1" applyBorder="1" applyAlignment="1">
      <alignment horizontal="center" vertical="center" shrinkToFit="1"/>
    </xf>
    <xf numFmtId="0" fontId="19" fillId="0" borderId="0" xfId="0" applyFont="1" applyAlignment="1">
      <alignment horizontal="left" vertical="center"/>
    </xf>
    <xf numFmtId="0" fontId="19" fillId="4" borderId="9" xfId="0" applyFont="1" applyFill="1" applyBorder="1" applyAlignment="1">
      <alignment horizontal="center" vertical="center"/>
    </xf>
    <xf numFmtId="0" fontId="19" fillId="0" borderId="4" xfId="0" applyFont="1" applyBorder="1" applyAlignment="1">
      <alignment horizontal="left" vertical="center"/>
    </xf>
    <xf numFmtId="0" fontId="19" fillId="4" borderId="6" xfId="0" applyFont="1" applyFill="1" applyBorder="1" applyAlignment="1">
      <alignment horizontal="center" vertical="center"/>
    </xf>
    <xf numFmtId="0" fontId="19" fillId="0" borderId="0" xfId="0" applyFont="1" applyBorder="1" applyAlignment="1">
      <alignment horizontal="left" vertical="center"/>
    </xf>
    <xf numFmtId="0" fontId="19"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49" fontId="19" fillId="0" borderId="0" xfId="0" applyNumberFormat="1" applyFont="1" applyFill="1" applyBorder="1" applyAlignment="1">
      <alignment horizontal="center" vertical="center"/>
    </xf>
    <xf numFmtId="0" fontId="20" fillId="0" borderId="0" xfId="0" applyFont="1" applyFill="1" applyBorder="1" applyAlignment="1">
      <alignment vertical="center"/>
    </xf>
    <xf numFmtId="0" fontId="19" fillId="3" borderId="5" xfId="0" applyFont="1" applyFill="1" applyBorder="1" applyAlignment="1">
      <alignment horizontal="center" vertical="center"/>
    </xf>
    <xf numFmtId="0" fontId="20" fillId="0" borderId="0" xfId="0" applyFont="1" applyAlignment="1">
      <alignment horizontal="left" vertical="center"/>
    </xf>
    <xf numFmtId="0" fontId="19" fillId="7" borderId="5" xfId="0" applyFont="1" applyFill="1" applyBorder="1" applyAlignment="1">
      <alignment horizontal="center" vertical="center"/>
    </xf>
    <xf numFmtId="0" fontId="23" fillId="0" borderId="0" xfId="0" applyFont="1" applyFill="1" applyBorder="1" applyAlignment="1">
      <alignment horizontal="left" vertical="center"/>
    </xf>
    <xf numFmtId="14" fontId="7" fillId="0" borderId="0" xfId="2" applyNumberFormat="1" applyFont="1" applyAlignment="1">
      <alignment horizontal="left" vertical="center"/>
    </xf>
    <xf numFmtId="0" fontId="7" fillId="0" borderId="0" xfId="2" applyFont="1" applyAlignment="1">
      <alignment horizontal="left" vertical="center"/>
    </xf>
    <xf numFmtId="0" fontId="7" fillId="0" borderId="0" xfId="2" applyFont="1" applyAlignment="1">
      <alignment horizontal="center" vertical="center"/>
    </xf>
    <xf numFmtId="0" fontId="8" fillId="2" borderId="5" xfId="2" applyFont="1" applyFill="1" applyBorder="1" applyAlignment="1">
      <alignment horizontal="center" vertical="center"/>
    </xf>
    <xf numFmtId="0" fontId="10" fillId="0" borderId="0" xfId="2" applyFont="1" applyAlignment="1">
      <alignment horizontal="left" vertical="center"/>
    </xf>
    <xf numFmtId="0" fontId="10" fillId="0" borderId="0" xfId="2" applyFont="1">
      <alignment vertical="center"/>
    </xf>
    <xf numFmtId="0" fontId="8" fillId="0" borderId="0" xfId="2" applyFont="1">
      <alignment vertical="center"/>
    </xf>
    <xf numFmtId="0" fontId="7" fillId="0" borderId="0" xfId="2" applyFont="1">
      <alignment vertical="center"/>
    </xf>
    <xf numFmtId="0" fontId="8" fillId="2" borderId="5" xfId="2" applyFont="1" applyFill="1" applyBorder="1" applyAlignment="1">
      <alignment horizontal="center" vertical="center" wrapText="1"/>
    </xf>
    <xf numFmtId="0" fontId="10" fillId="2" borderId="5" xfId="2" applyFont="1" applyFill="1" applyBorder="1" applyAlignment="1">
      <alignment horizontal="center" vertical="center"/>
    </xf>
    <xf numFmtId="176" fontId="11" fillId="2" borderId="5" xfId="2" applyNumberFormat="1" applyFont="1" applyFill="1" applyBorder="1" applyAlignment="1">
      <alignment horizontal="left" vertical="center" shrinkToFit="1"/>
    </xf>
    <xf numFmtId="0" fontId="11" fillId="2" borderId="5" xfId="2" applyFont="1" applyFill="1" applyBorder="1" applyAlignment="1">
      <alignment horizontal="center" vertical="center" shrinkToFit="1"/>
    </xf>
    <xf numFmtId="0" fontId="10" fillId="2" borderId="5" xfId="2" applyFont="1" applyFill="1" applyBorder="1" applyAlignment="1">
      <alignment horizontal="center" vertical="center" shrinkToFit="1"/>
    </xf>
    <xf numFmtId="0" fontId="10" fillId="2" borderId="5" xfId="2" applyFont="1" applyFill="1" applyBorder="1" applyAlignment="1">
      <alignment horizontal="left" vertical="center" wrapText="1"/>
    </xf>
    <xf numFmtId="49" fontId="10" fillId="2" borderId="5" xfId="2" applyNumberFormat="1" applyFont="1" applyFill="1" applyBorder="1" applyAlignment="1">
      <alignment horizontal="center" vertical="center"/>
    </xf>
    <xf numFmtId="0" fontId="8" fillId="0" borderId="0" xfId="2" applyFont="1" applyAlignment="1">
      <alignment horizontal="left" vertical="center"/>
    </xf>
    <xf numFmtId="0" fontId="8" fillId="0" borderId="5" xfId="2" applyFont="1" applyBorder="1" applyAlignment="1">
      <alignment horizontal="center" vertical="center"/>
    </xf>
    <xf numFmtId="0" fontId="12" fillId="0" borderId="5" xfId="2" applyFont="1" applyBorder="1" applyAlignment="1">
      <alignment horizontal="center" vertical="center"/>
    </xf>
    <xf numFmtId="176" fontId="13" fillId="0" borderId="5" xfId="2" applyNumberFormat="1" applyFont="1" applyBorder="1" applyAlignment="1">
      <alignment horizontal="left" vertical="center" shrinkToFit="1"/>
    </xf>
    <xf numFmtId="0" fontId="13" fillId="3" borderId="5" xfId="2" applyFont="1" applyFill="1" applyBorder="1" applyAlignment="1">
      <alignment horizontal="center" vertical="center" shrinkToFit="1"/>
    </xf>
    <xf numFmtId="0" fontId="12" fillId="3" borderId="5" xfId="2" applyFont="1" applyFill="1" applyBorder="1" applyAlignment="1">
      <alignment horizontal="center" vertical="center" shrinkToFit="1"/>
    </xf>
    <xf numFmtId="0" fontId="12" fillId="0" borderId="5" xfId="2" applyFont="1" applyBorder="1" applyAlignment="1">
      <alignment horizontal="left" vertical="center" wrapText="1"/>
    </xf>
    <xf numFmtId="49" fontId="12" fillId="0" borderId="5" xfId="2" applyNumberFormat="1" applyFont="1" applyBorder="1" applyAlignment="1">
      <alignment horizontal="center" vertical="center"/>
    </xf>
    <xf numFmtId="0" fontId="24" fillId="0" borderId="0" xfId="0" applyFont="1" applyAlignment="1">
      <alignment horizontal="center" vertical="center"/>
    </xf>
    <xf numFmtId="0" fontId="24" fillId="0" borderId="0" xfId="0" applyFont="1" applyAlignment="1">
      <alignment horizontal="left" vertical="center"/>
    </xf>
    <xf numFmtId="0" fontId="19" fillId="2" borderId="5" xfId="0" applyFont="1" applyFill="1" applyBorder="1" applyAlignment="1">
      <alignment horizontal="center" vertical="center"/>
    </xf>
    <xf numFmtId="0" fontId="19" fillId="0" borderId="5" xfId="0" applyFont="1" applyBorder="1" applyAlignment="1">
      <alignment vertical="center"/>
    </xf>
    <xf numFmtId="0" fontId="19" fillId="0" borderId="9" xfId="0" applyFont="1" applyBorder="1" applyAlignment="1">
      <alignment vertical="center"/>
    </xf>
    <xf numFmtId="0" fontId="19" fillId="0" borderId="10" xfId="0" applyFont="1" applyBorder="1" applyAlignment="1">
      <alignment vertical="center"/>
    </xf>
    <xf numFmtId="0" fontId="24" fillId="0" borderId="5" xfId="0" applyFont="1" applyBorder="1" applyAlignment="1">
      <alignment vertical="center"/>
    </xf>
    <xf numFmtId="0" fontId="19" fillId="10" borderId="5" xfId="0" applyFont="1" applyFill="1" applyBorder="1" applyAlignment="1">
      <alignment horizontal="center" vertical="center"/>
    </xf>
    <xf numFmtId="0" fontId="25" fillId="0" borderId="0" xfId="0" applyFont="1" applyFill="1" applyBorder="1" applyAlignment="1">
      <alignment vertical="center"/>
    </xf>
    <xf numFmtId="0" fontId="8" fillId="2" borderId="10" xfId="0" applyFont="1" applyFill="1" applyBorder="1" applyAlignment="1">
      <alignment horizontal="center" vertical="center"/>
    </xf>
    <xf numFmtId="0" fontId="7" fillId="0" borderId="0" xfId="2" applyFont="1" applyAlignment="1">
      <alignment horizontal="center" vertical="center"/>
    </xf>
    <xf numFmtId="0" fontId="24" fillId="0" borderId="0" xfId="3" applyFont="1" applyAlignment="1">
      <alignment horizontal="left" vertical="center"/>
    </xf>
    <xf numFmtId="0" fontId="28" fillId="0" borderId="0" xfId="3" applyFont="1" applyAlignment="1">
      <alignment horizontal="left" vertical="center"/>
    </xf>
    <xf numFmtId="0" fontId="24" fillId="0" borderId="0" xfId="3" applyFont="1" applyFill="1" applyBorder="1" applyAlignment="1">
      <alignment horizontal="center" vertical="center"/>
    </xf>
    <xf numFmtId="0" fontId="22" fillId="0" borderId="0" xfId="3" applyFont="1" applyAlignment="1">
      <alignment horizontal="left" vertical="center"/>
    </xf>
    <xf numFmtId="0" fontId="24" fillId="0" borderId="12" xfId="3" applyFont="1" applyBorder="1" applyAlignment="1">
      <alignment horizontal="left" vertical="center"/>
    </xf>
    <xf numFmtId="0" fontId="24" fillId="0" borderId="0" xfId="3" applyFont="1" applyBorder="1" applyAlignment="1">
      <alignment horizontal="left" vertical="center"/>
    </xf>
    <xf numFmtId="0" fontId="24" fillId="0" borderId="13" xfId="3" applyFont="1" applyBorder="1" applyAlignment="1">
      <alignment horizontal="left" vertical="center"/>
    </xf>
    <xf numFmtId="0" fontId="24" fillId="0" borderId="0" xfId="3" applyFont="1" applyFill="1" applyBorder="1" applyAlignment="1">
      <alignment horizontal="left" vertical="center"/>
    </xf>
    <xf numFmtId="57" fontId="24" fillId="0" borderId="0" xfId="3" applyNumberFormat="1" applyFont="1" applyFill="1" applyBorder="1" applyAlignment="1">
      <alignment vertical="center"/>
    </xf>
    <xf numFmtId="0" fontId="24" fillId="10" borderId="0" xfId="3" applyFont="1" applyFill="1" applyAlignment="1">
      <alignment horizontal="left" vertical="center"/>
    </xf>
    <xf numFmtId="0" fontId="24" fillId="0" borderId="0" xfId="3" applyFont="1" applyFill="1" applyAlignment="1">
      <alignment horizontal="center" vertical="center"/>
    </xf>
    <xf numFmtId="0" fontId="20" fillId="0" borderId="0" xfId="3" applyFont="1" applyAlignment="1">
      <alignment horizontal="left" vertical="center"/>
    </xf>
    <xf numFmtId="0" fontId="24" fillId="0" borderId="0" xfId="3" applyFont="1" applyAlignment="1">
      <alignment horizontal="center" vertical="center"/>
    </xf>
    <xf numFmtId="0" fontId="24" fillId="0" borderId="14" xfId="3" applyFont="1" applyBorder="1" applyAlignment="1">
      <alignment horizontal="left" vertical="center"/>
    </xf>
    <xf numFmtId="0" fontId="24" fillId="0" borderId="15" xfId="3" applyFont="1" applyBorder="1" applyAlignment="1">
      <alignment horizontal="left" vertical="center"/>
    </xf>
    <xf numFmtId="0" fontId="24" fillId="0" borderId="16" xfId="3" applyFont="1" applyBorder="1" applyAlignment="1">
      <alignment horizontal="left" vertical="center"/>
    </xf>
    <xf numFmtId="0" fontId="24" fillId="0" borderId="0" xfId="3" applyFont="1" applyFill="1" applyBorder="1" applyAlignment="1">
      <alignment horizontal="right" vertical="center"/>
    </xf>
    <xf numFmtId="0" fontId="19" fillId="2" borderId="5" xfId="3" applyFont="1" applyFill="1" applyBorder="1" applyAlignment="1">
      <alignment horizontal="center" vertical="center"/>
    </xf>
    <xf numFmtId="0" fontId="19" fillId="2" borderId="5" xfId="3" applyFont="1" applyFill="1" applyBorder="1" applyAlignment="1">
      <alignment horizontal="center" vertical="center"/>
    </xf>
    <xf numFmtId="0" fontId="24" fillId="0" borderId="11" xfId="3" applyFont="1" applyBorder="1" applyAlignment="1">
      <alignment horizontal="center" vertical="center" wrapText="1"/>
    </xf>
    <xf numFmtId="0" fontId="24" fillId="0" borderId="10" xfId="3" applyFont="1" applyBorder="1" applyAlignment="1">
      <alignment horizontal="center" vertical="center"/>
    </xf>
    <xf numFmtId="0" fontId="24" fillId="0" borderId="5" xfId="3" applyFont="1" applyBorder="1" applyAlignment="1">
      <alignment horizontal="center" vertical="center" wrapText="1"/>
    </xf>
    <xf numFmtId="0" fontId="24" fillId="0" borderId="0" xfId="3" applyFont="1" applyFill="1" applyBorder="1" applyAlignment="1">
      <alignment vertical="center"/>
    </xf>
    <xf numFmtId="0" fontId="24" fillId="0" borderId="0" xfId="3" applyFont="1" applyAlignment="1">
      <alignment vertical="center"/>
    </xf>
    <xf numFmtId="0" fontId="24" fillId="2" borderId="5" xfId="3" applyFont="1" applyFill="1" applyBorder="1" applyAlignment="1">
      <alignment horizontal="center" vertical="center"/>
    </xf>
    <xf numFmtId="0" fontId="19" fillId="0" borderId="0" xfId="3" applyFont="1" applyFill="1" applyBorder="1" applyAlignment="1">
      <alignment horizontal="right" vertical="center"/>
    </xf>
    <xf numFmtId="0" fontId="24" fillId="0" borderId="0" xfId="3" applyFont="1" applyFill="1" applyBorder="1" applyAlignment="1">
      <alignment horizontal="right" vertical="center" shrinkToFit="1"/>
    </xf>
    <xf numFmtId="0" fontId="24" fillId="2" borderId="5" xfId="3" applyFont="1" applyFill="1" applyBorder="1" applyAlignment="1">
      <alignment horizontal="center" vertical="center" wrapText="1"/>
    </xf>
    <xf numFmtId="0" fontId="24" fillId="2" borderId="5" xfId="3" applyFont="1" applyFill="1" applyBorder="1" applyAlignment="1">
      <alignment horizontal="center" vertical="center" shrinkToFit="1"/>
    </xf>
    <xf numFmtId="0" fontId="24" fillId="13" borderId="5" xfId="3" applyFont="1" applyFill="1" applyBorder="1" applyAlignment="1">
      <alignment horizontal="center" vertical="center" shrinkToFit="1"/>
    </xf>
    <xf numFmtId="0" fontId="24" fillId="0" borderId="8" xfId="3" applyFont="1" applyFill="1" applyBorder="1" applyAlignment="1">
      <alignment horizontal="center" vertical="center"/>
    </xf>
    <xf numFmtId="38" fontId="30" fillId="0" borderId="8" xfId="4" applyFont="1" applyFill="1" applyBorder="1" applyAlignment="1">
      <alignment horizontal="center" vertical="center"/>
    </xf>
    <xf numFmtId="38" fontId="30" fillId="0" borderId="7" xfId="4" applyFont="1" applyFill="1" applyBorder="1" applyAlignment="1">
      <alignment horizontal="center" vertical="center"/>
    </xf>
    <xf numFmtId="0" fontId="34" fillId="0" borderId="0" xfId="3" applyFont="1">
      <alignment vertical="center"/>
    </xf>
    <xf numFmtId="0" fontId="2" fillId="0" borderId="0" xfId="3">
      <alignment vertical="center"/>
    </xf>
    <xf numFmtId="0" fontId="34" fillId="0" borderId="0" xfId="3" applyFont="1" applyAlignment="1">
      <alignment horizontal="center" vertical="center"/>
    </xf>
    <xf numFmtId="0" fontId="34" fillId="0" borderId="0" xfId="3" applyFont="1" applyAlignment="1">
      <alignment horizontal="right" vertical="center"/>
    </xf>
    <xf numFmtId="0" fontId="34" fillId="15" borderId="0" xfId="3" applyFont="1" applyFill="1">
      <alignment vertical="center"/>
    </xf>
    <xf numFmtId="0" fontId="36" fillId="15" borderId="0" xfId="3" applyFont="1" applyFill="1" applyAlignment="1">
      <alignment horizontal="center" vertical="center"/>
    </xf>
    <xf numFmtId="0" fontId="37" fillId="15" borderId="0" xfId="3" applyFont="1" applyFill="1" applyAlignment="1">
      <alignment horizontal="right" vertical="center"/>
    </xf>
    <xf numFmtId="0" fontId="38" fillId="9" borderId="5" xfId="3" applyFont="1" applyFill="1" applyBorder="1" applyAlignment="1">
      <alignment horizontal="center" vertical="center"/>
    </xf>
    <xf numFmtId="0" fontId="34" fillId="0" borderId="5" xfId="3" applyFont="1" applyBorder="1" applyAlignment="1">
      <alignment horizontal="center" vertical="center"/>
    </xf>
    <xf numFmtId="56" fontId="34" fillId="9" borderId="5" xfId="3" applyNumberFormat="1" applyFont="1" applyFill="1" applyBorder="1" applyAlignment="1">
      <alignment horizontal="center" vertical="center"/>
    </xf>
    <xf numFmtId="0" fontId="39" fillId="3" borderId="17" xfId="3" applyFont="1" applyFill="1" applyBorder="1" applyAlignment="1">
      <alignment vertical="center"/>
    </xf>
    <xf numFmtId="0" fontId="39" fillId="0" borderId="6" xfId="3" applyFont="1" applyBorder="1" applyAlignment="1">
      <alignment horizontal="center" vertical="center"/>
    </xf>
    <xf numFmtId="0" fontId="34" fillId="0" borderId="5" xfId="3" applyFont="1" applyBorder="1">
      <alignment vertical="center"/>
    </xf>
    <xf numFmtId="0" fontId="34" fillId="0" borderId="5" xfId="3" applyFont="1" applyBorder="1" applyAlignment="1">
      <alignment horizontal="right" vertical="center"/>
    </xf>
    <xf numFmtId="0" fontId="39" fillId="0" borderId="0" xfId="3" applyFont="1" applyFill="1" applyAlignment="1">
      <alignment horizontal="center" vertical="center"/>
    </xf>
    <xf numFmtId="0" fontId="34" fillId="0" borderId="3" xfId="3" applyFont="1" applyFill="1" applyBorder="1">
      <alignment vertical="center"/>
    </xf>
    <xf numFmtId="0" fontId="38" fillId="0" borderId="0" xfId="3" applyFont="1" applyFill="1" applyBorder="1" applyAlignment="1">
      <alignment vertical="center"/>
    </xf>
    <xf numFmtId="0" fontId="34" fillId="0" borderId="0" xfId="3" applyFont="1" applyFill="1">
      <alignment vertical="center"/>
    </xf>
    <xf numFmtId="0" fontId="38" fillId="0" borderId="0" xfId="3" applyFont="1" applyFill="1" applyBorder="1">
      <alignment vertical="center"/>
    </xf>
    <xf numFmtId="0" fontId="40" fillId="0" borderId="0" xfId="3" applyFont="1" applyFill="1">
      <alignment vertical="center"/>
    </xf>
    <xf numFmtId="0" fontId="40" fillId="0" borderId="0" xfId="3" applyFont="1">
      <alignment vertical="center"/>
    </xf>
    <xf numFmtId="0" fontId="41" fillId="0" borderId="0" xfId="3" applyFont="1" applyFill="1" applyBorder="1">
      <alignment vertical="center"/>
    </xf>
    <xf numFmtId="0" fontId="42" fillId="0" borderId="0" xfId="3" applyFont="1" applyFill="1">
      <alignment vertical="center"/>
    </xf>
    <xf numFmtId="0" fontId="43" fillId="0" borderId="0" xfId="3" applyFont="1" applyFill="1">
      <alignment vertical="center"/>
    </xf>
    <xf numFmtId="0" fontId="43" fillId="0" borderId="0" xfId="3" applyFont="1" applyFill="1" applyBorder="1">
      <alignment vertical="center"/>
    </xf>
    <xf numFmtId="0" fontId="42" fillId="0" borderId="0" xfId="3" applyFont="1">
      <alignment vertical="center"/>
    </xf>
    <xf numFmtId="0" fontId="26" fillId="0" borderId="0" xfId="3" applyFont="1">
      <alignment vertical="center"/>
    </xf>
    <xf numFmtId="0" fontId="44" fillId="0" borderId="0" xfId="3" applyFont="1" applyFill="1" applyBorder="1">
      <alignment vertical="center"/>
    </xf>
    <xf numFmtId="0" fontId="42" fillId="0" borderId="0" xfId="3" applyFont="1" applyFill="1" applyBorder="1">
      <alignment vertical="center"/>
    </xf>
    <xf numFmtId="0" fontId="34" fillId="0" borderId="0" xfId="3" applyFont="1" applyFill="1" applyBorder="1">
      <alignment vertical="center"/>
    </xf>
    <xf numFmtId="0" fontId="2" fillId="0" borderId="0" xfId="3" applyFill="1" applyBorder="1" applyAlignment="1">
      <alignment vertical="center"/>
    </xf>
    <xf numFmtId="0" fontId="2" fillId="0" borderId="0" xfId="3" applyFill="1" applyBorder="1">
      <alignment vertical="center"/>
    </xf>
    <xf numFmtId="0" fontId="2" fillId="0" borderId="0" xfId="3" applyFill="1">
      <alignment vertical="center"/>
    </xf>
    <xf numFmtId="0" fontId="0" fillId="0" borderId="0" xfId="0" applyAlignment="1">
      <alignment vertical="center"/>
    </xf>
    <xf numFmtId="0" fontId="46" fillId="2" borderId="0" xfId="0" applyFont="1" applyFill="1" applyAlignment="1">
      <alignment horizontal="left" vertical="center"/>
    </xf>
    <xf numFmtId="0" fontId="0" fillId="10" borderId="0" xfId="0" applyFill="1" applyAlignment="1">
      <alignment horizontal="center" vertical="center"/>
    </xf>
    <xf numFmtId="0" fontId="48" fillId="0" borderId="0" xfId="0" applyFont="1" applyAlignment="1">
      <alignment horizontal="left" vertical="center"/>
    </xf>
    <xf numFmtId="0" fontId="50" fillId="0" borderId="21" xfId="0" applyFont="1" applyBorder="1" applyAlignment="1">
      <alignment vertical="center"/>
    </xf>
    <xf numFmtId="0" fontId="50" fillId="0" borderId="0" xfId="0" applyFont="1" applyAlignment="1">
      <alignment vertical="center"/>
    </xf>
    <xf numFmtId="0" fontId="50" fillId="0" borderId="22" xfId="0" applyFont="1" applyBorder="1" applyAlignment="1">
      <alignment vertical="center"/>
    </xf>
    <xf numFmtId="0" fontId="51" fillId="0" borderId="0" xfId="0" applyFont="1" applyAlignment="1">
      <alignment vertical="center"/>
    </xf>
    <xf numFmtId="0" fontId="46" fillId="0" borderId="24" xfId="0" applyFont="1" applyBorder="1" applyAlignment="1">
      <alignment vertical="center"/>
    </xf>
    <xf numFmtId="0" fontId="46" fillId="0" borderId="25" xfId="0" applyFont="1" applyBorder="1" applyAlignment="1">
      <alignment vertical="center"/>
    </xf>
    <xf numFmtId="0" fontId="24" fillId="0" borderId="0" xfId="0" applyFont="1" applyAlignment="1">
      <alignment horizontal="center"/>
    </xf>
    <xf numFmtId="0" fontId="19" fillId="0" borderId="0" xfId="0" applyFont="1" applyAlignment="1">
      <alignment horizontal="center" vertical="center" shrinkToFit="1"/>
    </xf>
    <xf numFmtId="0" fontId="24" fillId="4" borderId="5" xfId="0" applyFont="1" applyFill="1" applyBorder="1" applyAlignment="1" applyProtection="1">
      <alignment horizontal="center" vertical="center" shrinkToFit="1"/>
      <protection hidden="1"/>
    </xf>
    <xf numFmtId="0" fontId="19" fillId="4" borderId="5" xfId="0" applyFont="1" applyFill="1" applyBorder="1" applyAlignment="1">
      <alignment horizontal="center" vertical="center" shrinkToFit="1"/>
    </xf>
    <xf numFmtId="177" fontId="24" fillId="4" borderId="5" xfId="0" applyNumberFormat="1" applyFont="1" applyFill="1" applyBorder="1" applyAlignment="1" applyProtection="1">
      <alignment horizontal="center" vertical="center" shrinkToFit="1"/>
      <protection hidden="1"/>
    </xf>
    <xf numFmtId="49" fontId="24" fillId="4" borderId="5" xfId="0" applyNumberFormat="1" applyFont="1" applyFill="1" applyBorder="1" applyAlignment="1" applyProtection="1">
      <alignment horizontal="center" vertical="center" shrinkToFit="1"/>
      <protection hidden="1"/>
    </xf>
    <xf numFmtId="178" fontId="24" fillId="4" borderId="5" xfId="0" applyNumberFormat="1" applyFont="1" applyFill="1" applyBorder="1" applyAlignment="1" applyProtection="1">
      <alignment horizontal="center" vertical="center" shrinkToFit="1"/>
      <protection hidden="1"/>
    </xf>
    <xf numFmtId="0" fontId="24" fillId="0" borderId="0" xfId="0" applyFont="1" applyAlignment="1">
      <alignment horizontal="left"/>
    </xf>
    <xf numFmtId="0" fontId="19" fillId="0" borderId="5" xfId="0" applyFont="1" applyBorder="1" applyAlignment="1">
      <alignment horizontal="center"/>
    </xf>
    <xf numFmtId="0" fontId="24" fillId="0" borderId="5" xfId="0" applyFont="1" applyBorder="1" applyAlignment="1" applyProtection="1">
      <alignment horizontal="center" vertical="center" shrinkToFit="1"/>
      <protection hidden="1"/>
    </xf>
    <xf numFmtId="0" fontId="24" fillId="0" borderId="5" xfId="0" applyFont="1" applyBorder="1" applyAlignment="1">
      <alignment horizontal="center"/>
    </xf>
    <xf numFmtId="178" fontId="19" fillId="0" borderId="5" xfId="0" applyNumberFormat="1" applyFont="1" applyBorder="1" applyAlignment="1">
      <alignment horizontal="center"/>
    </xf>
    <xf numFmtId="178" fontId="24" fillId="0" borderId="5" xfId="0" applyNumberFormat="1" applyFont="1" applyBorder="1" applyAlignment="1">
      <alignment horizontal="center"/>
    </xf>
    <xf numFmtId="0" fontId="18" fillId="10" borderId="0" xfId="0" applyFont="1" applyFill="1" applyAlignment="1">
      <alignment vertical="center" shrinkToFit="1"/>
    </xf>
    <xf numFmtId="0" fontId="24" fillId="10" borderId="5" xfId="0" applyFont="1" applyFill="1" applyBorder="1" applyAlignment="1" applyProtection="1">
      <alignment horizontal="center" vertical="center" shrinkToFit="1"/>
      <protection hidden="1"/>
    </xf>
    <xf numFmtId="14" fontId="7" fillId="0" borderId="0" xfId="0" applyNumberFormat="1" applyFont="1" applyAlignment="1">
      <alignment horizontal="right"/>
    </xf>
    <xf numFmtId="0" fontId="8" fillId="0" borderId="0" xfId="0" applyFont="1" applyAlignment="1">
      <alignment vertical="center"/>
    </xf>
    <xf numFmtId="0" fontId="7" fillId="0" borderId="0" xfId="0" applyFont="1" applyAlignment="1">
      <alignment vertical="center"/>
    </xf>
    <xf numFmtId="0" fontId="54" fillId="0" borderId="0" xfId="0" applyFont="1" applyAlignment="1">
      <alignment horizontal="center" vertical="center"/>
    </xf>
    <xf numFmtId="0" fontId="54" fillId="0" borderId="0" xfId="0" applyFont="1" applyAlignment="1">
      <alignment horizontal="left" vertical="center"/>
    </xf>
    <xf numFmtId="0" fontId="55" fillId="0" borderId="0" xfId="0" applyFont="1" applyAlignment="1">
      <alignment horizontal="left" vertical="center"/>
    </xf>
    <xf numFmtId="0" fontId="8" fillId="2" borderId="5" xfId="0" applyFont="1" applyFill="1" applyBorder="1" applyAlignment="1">
      <alignment horizontal="center" vertical="center" wrapText="1"/>
    </xf>
    <xf numFmtId="0" fontId="10" fillId="2" borderId="5" xfId="0" applyFont="1" applyFill="1" applyBorder="1" applyAlignment="1">
      <alignment horizontal="center" vertical="center"/>
    </xf>
    <xf numFmtId="176" fontId="11" fillId="2" borderId="5" xfId="0" applyNumberFormat="1" applyFont="1" applyFill="1" applyBorder="1" applyAlignment="1">
      <alignment horizontal="left" vertical="center" shrinkToFit="1"/>
    </xf>
    <xf numFmtId="0" fontId="11" fillId="2" borderId="5"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0" fillId="2" borderId="5" xfId="0" applyFont="1" applyFill="1" applyBorder="1" applyAlignment="1">
      <alignment horizontal="left" vertical="center" wrapText="1"/>
    </xf>
    <xf numFmtId="49" fontId="10" fillId="2" borderId="5" xfId="0" applyNumberFormat="1" applyFont="1" applyFill="1" applyBorder="1" applyAlignment="1">
      <alignment horizontal="center" vertical="center"/>
    </xf>
    <xf numFmtId="0" fontId="8" fillId="0" borderId="5" xfId="0" applyFont="1" applyBorder="1" applyAlignment="1">
      <alignment horizontal="center" vertical="center"/>
    </xf>
    <xf numFmtId="0" fontId="12" fillId="0" borderId="5" xfId="0" applyFont="1" applyBorder="1" applyAlignment="1">
      <alignment horizontal="center" vertical="center"/>
    </xf>
    <xf numFmtId="176" fontId="13" fillId="0" borderId="5" xfId="0" applyNumberFormat="1" applyFont="1" applyBorder="1" applyAlignment="1">
      <alignment horizontal="left" vertical="center" shrinkToFit="1"/>
    </xf>
    <xf numFmtId="0" fontId="13" fillId="3" borderId="5" xfId="0" applyFont="1" applyFill="1" applyBorder="1" applyAlignment="1">
      <alignment horizontal="center" vertical="center" shrinkToFit="1"/>
    </xf>
    <xf numFmtId="0" fontId="12" fillId="3" borderId="5" xfId="0" applyFont="1" applyFill="1" applyBorder="1" applyAlignment="1">
      <alignment horizontal="center" vertical="center" shrinkToFit="1"/>
    </xf>
    <xf numFmtId="0" fontId="12" fillId="0" borderId="5" xfId="0" applyFont="1" applyBorder="1" applyAlignment="1">
      <alignment horizontal="left" vertical="center" wrapText="1"/>
    </xf>
    <xf numFmtId="49" fontId="12" fillId="0" borderId="5" xfId="0" applyNumberFormat="1" applyFont="1" applyBorder="1" applyAlignment="1">
      <alignment horizontal="center" vertical="center"/>
    </xf>
    <xf numFmtId="0" fontId="12" fillId="0" borderId="5" xfId="0" applyFont="1" applyBorder="1" applyAlignment="1">
      <alignment horizontal="left" vertical="center"/>
    </xf>
    <xf numFmtId="0" fontId="56" fillId="10" borderId="0" xfId="0" applyFont="1" applyFill="1" applyAlignment="1">
      <alignment horizontal="left" vertical="center"/>
    </xf>
    <xf numFmtId="0" fontId="7" fillId="10" borderId="0" xfId="0" applyFont="1" applyFill="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horizontal="left" vertical="center"/>
    </xf>
    <xf numFmtId="49" fontId="7" fillId="0" borderId="5" xfId="0" applyNumberFormat="1" applyFont="1" applyBorder="1" applyAlignment="1">
      <alignment horizontal="center" vertical="center"/>
    </xf>
    <xf numFmtId="0" fontId="56" fillId="0" borderId="0" xfId="0" applyFont="1" applyAlignment="1">
      <alignment horizontal="left" vertical="center"/>
    </xf>
    <xf numFmtId="0" fontId="10" fillId="0" borderId="0" xfId="0" applyFont="1" applyAlignment="1">
      <alignment horizontal="center" vertical="center"/>
    </xf>
    <xf numFmtId="0" fontId="54" fillId="0" borderId="0" xfId="0" applyFont="1" applyAlignment="1">
      <alignment vertical="center"/>
    </xf>
    <xf numFmtId="0" fontId="7" fillId="0" borderId="0" xfId="0" applyFont="1" applyAlignment="1">
      <alignment horizontal="left" vertical="center"/>
    </xf>
    <xf numFmtId="0" fontId="10" fillId="2"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57" fillId="10" borderId="0" xfId="0" applyFont="1" applyFill="1" applyAlignment="1">
      <alignment vertical="center"/>
    </xf>
    <xf numFmtId="0" fontId="54" fillId="10" borderId="0" xfId="0" applyFont="1" applyFill="1" applyAlignment="1">
      <alignment vertical="center"/>
    </xf>
    <xf numFmtId="0" fontId="59" fillId="0" borderId="21" xfId="0" applyFont="1" applyBorder="1" applyAlignment="1">
      <alignment vertical="center"/>
    </xf>
    <xf numFmtId="0" fontId="60" fillId="0" borderId="0" xfId="0" applyFont="1" applyAlignment="1">
      <alignment vertical="center"/>
    </xf>
    <xf numFmtId="0" fontId="7" fillId="2" borderId="0" xfId="0" applyFont="1" applyFill="1" applyAlignment="1">
      <alignment horizontal="center" vertical="center"/>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49" fontId="7" fillId="0" borderId="0" xfId="0" applyNumberFormat="1" applyFont="1" applyBorder="1" applyAlignment="1">
      <alignment horizontal="center" vertical="center"/>
    </xf>
    <xf numFmtId="0" fontId="13" fillId="10" borderId="0" xfId="0" applyFont="1" applyFill="1" applyBorder="1" applyAlignment="1">
      <alignment horizontal="center" vertical="center" shrinkToFit="1"/>
    </xf>
    <xf numFmtId="0" fontId="12" fillId="10" borderId="0" xfId="0" applyFont="1" applyFill="1" applyBorder="1" applyAlignment="1">
      <alignment horizontal="center" vertical="center" shrinkToFit="1"/>
    </xf>
    <xf numFmtId="0" fontId="24" fillId="13" borderId="0" xfId="3" applyFont="1" applyFill="1" applyAlignment="1">
      <alignment horizontal="left" vertical="center"/>
    </xf>
    <xf numFmtId="57" fontId="24" fillId="9" borderId="0" xfId="3" applyNumberFormat="1" applyFont="1" applyFill="1">
      <alignment vertical="center"/>
    </xf>
    <xf numFmtId="0" fontId="24" fillId="9" borderId="0" xfId="3" applyFont="1" applyFill="1" applyAlignment="1">
      <alignment horizontal="left" vertical="center"/>
    </xf>
    <xf numFmtId="57" fontId="24" fillId="0" borderId="0" xfId="3" applyNumberFormat="1" applyFont="1">
      <alignment vertical="center"/>
    </xf>
    <xf numFmtId="0" fontId="60" fillId="0" borderId="0" xfId="3" applyFont="1">
      <alignment vertical="center"/>
    </xf>
    <xf numFmtId="0" fontId="7" fillId="0" borderId="0" xfId="3" applyFont="1" applyAlignment="1">
      <alignment horizontal="center" vertical="center"/>
    </xf>
    <xf numFmtId="0" fontId="48" fillId="0" borderId="0" xfId="3" applyFont="1" applyAlignment="1">
      <alignment horizontal="left" vertical="center"/>
    </xf>
    <xf numFmtId="0" fontId="53" fillId="0" borderId="0" xfId="3" applyFont="1" applyAlignment="1">
      <alignment horizontal="left" vertical="center"/>
    </xf>
    <xf numFmtId="0" fontId="61" fillId="0" borderId="0" xfId="3" applyFont="1" applyAlignment="1">
      <alignment horizontal="left" vertical="center"/>
    </xf>
    <xf numFmtId="0" fontId="24" fillId="0" borderId="0" xfId="3" applyFont="1" applyAlignment="1">
      <alignment horizontal="right" vertical="center"/>
    </xf>
    <xf numFmtId="38" fontId="19" fillId="0" borderId="5" xfId="5" applyFont="1" applyBorder="1" applyAlignment="1">
      <alignment vertical="center"/>
    </xf>
    <xf numFmtId="3" fontId="22" fillId="0" borderId="5" xfId="3" applyNumberFormat="1" applyFont="1" applyBorder="1">
      <alignment vertical="center"/>
    </xf>
    <xf numFmtId="0" fontId="19" fillId="11" borderId="5" xfId="3" applyFont="1" applyFill="1" applyBorder="1" applyAlignment="1">
      <alignment horizontal="center" vertical="center"/>
    </xf>
    <xf numFmtId="0" fontId="20" fillId="5" borderId="5" xfId="3" applyFont="1" applyFill="1" applyBorder="1" applyAlignment="1">
      <alignment horizontal="center" vertical="center"/>
    </xf>
    <xf numFmtId="38" fontId="20" fillId="5" borderId="5" xfId="3" applyNumberFormat="1" applyFont="1" applyFill="1" applyBorder="1">
      <alignment vertical="center"/>
    </xf>
    <xf numFmtId="0" fontId="20" fillId="0" borderId="0" xfId="3" applyFont="1" applyAlignment="1">
      <alignment horizontal="center" vertical="center"/>
    </xf>
    <xf numFmtId="38" fontId="20" fillId="0" borderId="0" xfId="3" applyNumberFormat="1" applyFont="1" applyAlignment="1">
      <alignment horizontal="center" vertical="center"/>
    </xf>
    <xf numFmtId="0" fontId="24" fillId="0" borderId="0" xfId="3" applyFont="1">
      <alignment vertical="center"/>
    </xf>
    <xf numFmtId="3" fontId="22" fillId="10" borderId="5" xfId="3" applyNumberFormat="1" applyFont="1" applyFill="1" applyBorder="1">
      <alignment vertical="center"/>
    </xf>
    <xf numFmtId="0" fontId="19" fillId="10" borderId="6" xfId="3" applyFont="1" applyFill="1" applyBorder="1" applyAlignment="1">
      <alignment horizontal="center" vertical="center"/>
    </xf>
    <xf numFmtId="0" fontId="19" fillId="10" borderId="8" xfId="3" applyFont="1" applyFill="1" applyBorder="1" applyAlignment="1">
      <alignment horizontal="center" vertical="center"/>
    </xf>
    <xf numFmtId="0" fontId="19" fillId="10" borderId="7" xfId="3" applyFont="1" applyFill="1" applyBorder="1" applyAlignment="1">
      <alignment horizontal="center" vertical="center"/>
    </xf>
    <xf numFmtId="0" fontId="19" fillId="10" borderId="11" xfId="3" applyFont="1" applyFill="1" applyBorder="1" applyAlignment="1">
      <alignment horizontal="center" vertical="center"/>
    </xf>
    <xf numFmtId="0" fontId="62" fillId="0" borderId="0" xfId="3" applyFont="1" applyAlignment="1">
      <alignment horizontal="left" vertical="center"/>
    </xf>
    <xf numFmtId="0" fontId="63" fillId="0" borderId="0" xfId="3" applyFont="1" applyAlignment="1">
      <alignment horizontal="left" vertical="center"/>
    </xf>
    <xf numFmtId="0" fontId="8" fillId="0" borderId="0" xfId="0" applyFont="1" applyBorder="1" applyAlignment="1">
      <alignment vertical="center"/>
    </xf>
    <xf numFmtId="0" fontId="7" fillId="0" borderId="0" xfId="0" applyFont="1" applyBorder="1" applyAlignment="1">
      <alignment vertical="center"/>
    </xf>
    <xf numFmtId="0" fontId="16" fillId="0" borderId="5" xfId="0" applyFont="1" applyBorder="1" applyAlignment="1">
      <alignment horizontal="center" vertical="center" shrinkToFit="1"/>
    </xf>
    <xf numFmtId="0" fontId="46" fillId="2" borderId="0" xfId="0" applyFont="1" applyFill="1" applyAlignment="1">
      <alignment horizontal="left" vertical="center"/>
    </xf>
    <xf numFmtId="0" fontId="0" fillId="0" borderId="0" xfId="0" applyAlignment="1">
      <alignment horizontal="left" vertical="center"/>
    </xf>
    <xf numFmtId="0" fontId="45" fillId="0" borderId="0" xfId="0" applyFont="1" applyAlignment="1">
      <alignment horizontal="left" vertical="center"/>
    </xf>
    <xf numFmtId="0" fontId="50" fillId="0" borderId="23" xfId="0" applyFont="1" applyBorder="1" applyAlignment="1">
      <alignment horizontal="left" vertical="center"/>
    </xf>
    <xf numFmtId="0" fontId="50" fillId="0" borderId="24" xfId="0" applyFont="1" applyBorder="1" applyAlignment="1">
      <alignment horizontal="left" vertical="center"/>
    </xf>
    <xf numFmtId="0" fontId="50" fillId="0" borderId="18" xfId="0" applyFont="1" applyBorder="1" applyAlignment="1">
      <alignment horizontal="left" vertical="center"/>
    </xf>
    <xf numFmtId="0" fontId="50" fillId="0" borderId="19" xfId="0" applyFont="1" applyBorder="1" applyAlignment="1">
      <alignment horizontal="left" vertical="center"/>
    </xf>
    <xf numFmtId="0" fontId="50" fillId="0" borderId="20" xfId="0" applyFont="1" applyBorder="1" applyAlignment="1">
      <alignment horizontal="left" vertical="center"/>
    </xf>
    <xf numFmtId="38" fontId="19" fillId="7" borderId="5" xfId="0" applyNumberFormat="1" applyFont="1" applyFill="1" applyBorder="1" applyAlignment="1">
      <alignment horizontal="center" vertical="center"/>
    </xf>
    <xf numFmtId="0" fontId="19" fillId="7" borderId="5" xfId="0" applyFont="1" applyFill="1" applyBorder="1" applyAlignment="1">
      <alignment horizontal="center" vertical="center"/>
    </xf>
    <xf numFmtId="0" fontId="19" fillId="10" borderId="6" xfId="0" applyFont="1" applyFill="1" applyBorder="1" applyAlignment="1">
      <alignment horizontal="left" vertical="center"/>
    </xf>
    <xf numFmtId="0" fontId="19" fillId="10" borderId="8" xfId="0" applyFont="1" applyFill="1" applyBorder="1" applyAlignment="1">
      <alignment horizontal="left" vertical="center"/>
    </xf>
    <xf numFmtId="0" fontId="19" fillId="10" borderId="7" xfId="0" applyFont="1" applyFill="1" applyBorder="1" applyAlignment="1">
      <alignment horizontal="left" vertical="center"/>
    </xf>
    <xf numFmtId="38" fontId="19" fillId="0" borderId="5" xfId="1" applyFont="1" applyBorder="1" applyAlignment="1">
      <alignment horizontal="center" vertical="center"/>
    </xf>
    <xf numFmtId="0" fontId="19" fillId="0" borderId="5" xfId="0" applyFont="1" applyBorder="1" applyAlignment="1">
      <alignment horizontal="left" vertical="center"/>
    </xf>
    <xf numFmtId="0" fontId="19" fillId="0" borderId="8" xfId="0" applyFont="1" applyBorder="1" applyAlignment="1">
      <alignment horizontal="left" vertical="center"/>
    </xf>
    <xf numFmtId="0" fontId="19" fillId="0" borderId="7" xfId="0" applyFont="1" applyBorder="1" applyAlignment="1">
      <alignment horizontal="left" vertical="center"/>
    </xf>
    <xf numFmtId="0" fontId="19" fillId="3" borderId="5" xfId="0" applyFont="1" applyFill="1" applyBorder="1" applyAlignment="1">
      <alignment horizontal="center" vertical="center"/>
    </xf>
    <xf numFmtId="0" fontId="19" fillId="0" borderId="6" xfId="0" applyFont="1" applyBorder="1" applyAlignment="1">
      <alignment horizontal="left" vertical="center"/>
    </xf>
    <xf numFmtId="0" fontId="19" fillId="0" borderId="5" xfId="0" applyFont="1" applyBorder="1" applyAlignment="1">
      <alignment horizontal="left" vertical="center" shrinkToFit="1"/>
    </xf>
    <xf numFmtId="0" fontId="18" fillId="0" borderId="0" xfId="0" applyFont="1" applyFill="1" applyAlignment="1">
      <alignment horizontal="center"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1" xfId="0" applyFont="1" applyBorder="1" applyAlignment="1">
      <alignment vertical="center"/>
    </xf>
    <xf numFmtId="0" fontId="19" fillId="0" borderId="2" xfId="0" applyFont="1" applyBorder="1" applyAlignment="1">
      <alignment vertical="center"/>
    </xf>
    <xf numFmtId="0" fontId="19" fillId="4" borderId="5" xfId="0" applyFont="1" applyFill="1" applyBorder="1" applyAlignment="1">
      <alignment horizontal="center" vertical="center"/>
    </xf>
    <xf numFmtId="0" fontId="19" fillId="0" borderId="6" xfId="0" applyFont="1" applyBorder="1" applyAlignment="1">
      <alignment vertical="center"/>
    </xf>
    <xf numFmtId="0" fontId="19" fillId="0" borderId="8" xfId="0" applyFont="1" applyBorder="1" applyAlignment="1">
      <alignment vertical="center"/>
    </xf>
    <xf numFmtId="0" fontId="19" fillId="0" borderId="5" xfId="0" applyFont="1" applyFill="1" applyBorder="1" applyAlignment="1">
      <alignment horizontal="center" vertical="center"/>
    </xf>
    <xf numFmtId="0" fontId="19" fillId="0" borderId="5" xfId="0" applyFont="1" applyFill="1" applyBorder="1" applyAlignment="1">
      <alignment horizontal="center" vertical="center" wrapText="1"/>
    </xf>
    <xf numFmtId="49" fontId="19" fillId="0" borderId="5" xfId="0" applyNumberFormat="1" applyFont="1" applyBorder="1" applyAlignment="1">
      <alignment horizontal="center" vertical="center"/>
    </xf>
    <xf numFmtId="0" fontId="18" fillId="4" borderId="0" xfId="0" applyFont="1" applyFill="1" applyAlignment="1">
      <alignment horizontal="center" vertical="center"/>
    </xf>
    <xf numFmtId="0" fontId="13" fillId="6" borderId="9" xfId="0" applyFont="1" applyFill="1" applyBorder="1" applyAlignment="1">
      <alignment horizontal="center" vertical="center" textRotation="255"/>
    </xf>
    <xf numFmtId="0" fontId="13" fillId="6" borderId="11" xfId="0" applyFont="1" applyFill="1" applyBorder="1" applyAlignment="1">
      <alignment horizontal="center" vertical="center" textRotation="255"/>
    </xf>
    <xf numFmtId="0" fontId="13" fillId="6" borderId="10" xfId="0" applyFont="1" applyFill="1" applyBorder="1" applyAlignment="1">
      <alignment horizontal="center" vertical="center" textRotation="255"/>
    </xf>
    <xf numFmtId="0" fontId="13" fillId="5" borderId="9" xfId="0" applyFont="1" applyFill="1" applyBorder="1" applyAlignment="1">
      <alignment horizontal="center" vertical="center" textRotation="255"/>
    </xf>
    <xf numFmtId="0" fontId="13" fillId="5" borderId="11" xfId="0" applyFont="1" applyFill="1" applyBorder="1" applyAlignment="1">
      <alignment horizontal="center" vertical="center" textRotation="255"/>
    </xf>
    <xf numFmtId="0" fontId="13" fillId="5" borderId="10" xfId="0" applyFont="1" applyFill="1" applyBorder="1" applyAlignment="1">
      <alignment horizontal="center" vertical="center" textRotation="255"/>
    </xf>
    <xf numFmtId="0" fontId="21" fillId="8" borderId="6" xfId="0" applyFont="1" applyFill="1" applyBorder="1" applyAlignment="1">
      <alignment horizontal="center" vertical="center"/>
    </xf>
    <xf numFmtId="0" fontId="21" fillId="8" borderId="8" xfId="0" applyFont="1" applyFill="1" applyBorder="1" applyAlignment="1">
      <alignment horizontal="center" vertical="center"/>
    </xf>
    <xf numFmtId="0" fontId="21" fillId="8" borderId="7" xfId="0" applyFont="1" applyFill="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8" fillId="0" borderId="0" xfId="0" applyFont="1" applyFill="1" applyAlignment="1">
      <alignment horizontal="left" vertical="center"/>
    </xf>
    <xf numFmtId="0" fontId="18" fillId="0" borderId="0" xfId="0" applyFont="1" applyAlignment="1">
      <alignment horizontal="left" vertical="center" shrinkToFit="1"/>
    </xf>
    <xf numFmtId="0" fontId="18" fillId="2" borderId="6" xfId="0" applyFont="1" applyFill="1" applyBorder="1" applyAlignment="1">
      <alignment horizontal="center" vertical="center" shrinkToFit="1"/>
    </xf>
    <xf numFmtId="0" fontId="18" fillId="2" borderId="7" xfId="0" applyFont="1" applyFill="1" applyBorder="1" applyAlignment="1">
      <alignment horizontal="center" vertical="center" shrinkToFit="1"/>
    </xf>
    <xf numFmtId="0" fontId="18" fillId="0" borderId="6"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7" xfId="0" applyFont="1" applyBorder="1" applyAlignment="1">
      <alignment horizontal="center" vertical="center" shrinkToFit="1"/>
    </xf>
    <xf numFmtId="0" fontId="18" fillId="4" borderId="0" xfId="0" applyFont="1" applyFill="1" applyAlignment="1">
      <alignment horizontal="center" vertical="center" shrinkToFit="1"/>
    </xf>
    <xf numFmtId="0" fontId="8" fillId="0" borderId="6"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horizontal="left" vertical="center"/>
    </xf>
    <xf numFmtId="0" fontId="5" fillId="0" borderId="0" xfId="2" applyFont="1" applyAlignment="1">
      <alignment horizontal="center" vertical="center"/>
    </xf>
    <xf numFmtId="0" fontId="7" fillId="0" borderId="0" xfId="2" applyFont="1" applyAlignment="1">
      <alignment horizontal="center" vertical="center"/>
    </xf>
    <xf numFmtId="57" fontId="8" fillId="0" borderId="6" xfId="0" applyNumberFormat="1" applyFont="1" applyBorder="1" applyAlignment="1">
      <alignment horizontal="left" vertical="center"/>
    </xf>
    <xf numFmtId="57" fontId="8" fillId="0" borderId="8" xfId="0" applyNumberFormat="1" applyFont="1" applyBorder="1" applyAlignment="1">
      <alignment horizontal="left" vertical="center"/>
    </xf>
    <xf numFmtId="57" fontId="8" fillId="0" borderId="7" xfId="0" applyNumberFormat="1" applyFont="1" applyBorder="1" applyAlignment="1">
      <alignment horizontal="left"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54" fillId="3" borderId="26" xfId="0" applyFont="1" applyFill="1" applyBorder="1" applyAlignment="1">
      <alignment horizontal="center" vertical="center"/>
    </xf>
    <xf numFmtId="0" fontId="55" fillId="3" borderId="27" xfId="0" applyFont="1" applyFill="1" applyBorder="1" applyAlignment="1">
      <alignment horizontal="center" vertical="center"/>
    </xf>
    <xf numFmtId="0" fontId="54" fillId="16" borderId="28" xfId="0" applyFont="1" applyFill="1" applyBorder="1" applyAlignment="1">
      <alignment horizontal="center" vertical="center"/>
    </xf>
    <xf numFmtId="0" fontId="55" fillId="16" borderId="29" xfId="0" applyFont="1" applyFill="1" applyBorder="1" applyAlignment="1">
      <alignment horizontal="center" vertical="center"/>
    </xf>
    <xf numFmtId="0" fontId="53" fillId="0" borderId="0" xfId="0" applyFont="1" applyAlignment="1">
      <alignment horizontal="center" vertical="center"/>
    </xf>
    <xf numFmtId="0" fontId="54" fillId="10" borderId="21" xfId="0" applyFont="1" applyFill="1" applyBorder="1" applyAlignment="1">
      <alignment horizontal="center" vertical="center"/>
    </xf>
    <xf numFmtId="0" fontId="54" fillId="10" borderId="0" xfId="0" applyFont="1" applyFill="1" applyAlignment="1">
      <alignment horizontal="center" vertical="center"/>
    </xf>
    <xf numFmtId="0" fontId="5" fillId="0" borderId="0" xfId="0" applyFont="1" applyAlignment="1">
      <alignment horizontal="center" vertical="center"/>
    </xf>
    <xf numFmtId="0" fontId="58" fillId="0" borderId="0" xfId="0" applyFont="1" applyAlignment="1">
      <alignment horizontal="center" vertical="center"/>
    </xf>
    <xf numFmtId="0" fontId="57" fillId="3" borderId="21" xfId="0" applyFont="1" applyFill="1" applyBorder="1" applyAlignment="1">
      <alignment horizontal="center" vertical="center"/>
    </xf>
    <xf numFmtId="0" fontId="57" fillId="3" borderId="0" xfId="0" applyFont="1" applyFill="1" applyAlignment="1">
      <alignment horizontal="center" vertical="center"/>
    </xf>
    <xf numFmtId="0" fontId="54" fillId="4" borderId="21" xfId="0" applyFont="1" applyFill="1" applyBorder="1" applyAlignment="1">
      <alignment horizontal="center" vertical="center"/>
    </xf>
    <xf numFmtId="0" fontId="54" fillId="4" borderId="0" xfId="0" applyFont="1" applyFill="1" applyAlignment="1">
      <alignment horizontal="center" vertical="center"/>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0" xfId="0" applyFont="1" applyFill="1" applyAlignment="1">
      <alignment horizontal="center" vertical="center"/>
    </xf>
    <xf numFmtId="0" fontId="57" fillId="10" borderId="21" xfId="0" applyFont="1" applyFill="1" applyBorder="1" applyAlignment="1">
      <alignment horizontal="center" vertical="center"/>
    </xf>
    <xf numFmtId="0" fontId="57" fillId="10" borderId="0" xfId="0" applyFont="1" applyFill="1" applyAlignment="1">
      <alignment horizontal="center" vertical="center"/>
    </xf>
    <xf numFmtId="0" fontId="24" fillId="9" borderId="0" xfId="0" applyFont="1" applyFill="1" applyAlignment="1">
      <alignment horizontal="center" vertical="center"/>
    </xf>
    <xf numFmtId="0" fontId="19" fillId="2" borderId="6" xfId="0" applyFont="1" applyFill="1" applyBorder="1" applyAlignment="1">
      <alignment horizontal="center" vertical="center"/>
    </xf>
    <xf numFmtId="0" fontId="27" fillId="0" borderId="0" xfId="3" applyFont="1" applyAlignment="1">
      <alignment horizontal="center" vertical="center"/>
    </xf>
    <xf numFmtId="0" fontId="24" fillId="13" borderId="6" xfId="3" applyFont="1" applyFill="1" applyBorder="1" applyAlignment="1">
      <alignment horizontal="center" vertical="center"/>
    </xf>
    <xf numFmtId="0" fontId="24" fillId="13" borderId="8" xfId="3" applyFont="1" applyFill="1" applyBorder="1" applyAlignment="1">
      <alignment horizontal="center" vertical="center"/>
    </xf>
    <xf numFmtId="0" fontId="24" fillId="13" borderId="7" xfId="3" applyFont="1" applyFill="1" applyBorder="1" applyAlignment="1">
      <alignment horizontal="center" vertical="center"/>
    </xf>
    <xf numFmtId="0" fontId="24" fillId="9" borderId="0" xfId="3" applyFont="1" applyFill="1" applyAlignment="1">
      <alignment horizontal="left" vertical="center"/>
    </xf>
    <xf numFmtId="0" fontId="24" fillId="0" borderId="0" xfId="3" applyFont="1" applyAlignment="1">
      <alignment horizontal="left" vertical="center"/>
    </xf>
    <xf numFmtId="0" fontId="24" fillId="2" borderId="32" xfId="0" applyFont="1" applyFill="1" applyBorder="1" applyAlignment="1">
      <alignment horizontal="center" vertical="center"/>
    </xf>
    <xf numFmtId="0" fontId="24" fillId="2" borderId="33" xfId="0" applyFont="1" applyFill="1" applyBorder="1" applyAlignment="1">
      <alignment horizontal="center" vertical="center"/>
    </xf>
    <xf numFmtId="0" fontId="24" fillId="2" borderId="34" xfId="0" applyFont="1" applyFill="1" applyBorder="1" applyAlignment="1">
      <alignment horizontal="center" vertical="center"/>
    </xf>
    <xf numFmtId="0" fontId="24" fillId="0" borderId="35" xfId="0" applyFont="1" applyBorder="1" applyAlignment="1">
      <alignment horizontal="center" vertical="center"/>
    </xf>
    <xf numFmtId="0" fontId="24" fillId="0" borderId="2" xfId="0" applyFont="1" applyBorder="1" applyAlignment="1">
      <alignment horizontal="center"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4" fillId="0" borderId="0" xfId="0" applyFont="1" applyAlignment="1">
      <alignment horizontal="center" vertical="center"/>
    </xf>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24" fillId="0" borderId="40" xfId="0" applyFont="1" applyBorder="1" applyAlignment="1">
      <alignment horizontal="center" vertical="center"/>
    </xf>
    <xf numFmtId="0" fontId="24" fillId="0" borderId="41" xfId="0" applyFont="1" applyBorder="1" applyAlignment="1">
      <alignment horizontal="center" vertical="center"/>
    </xf>
    <xf numFmtId="0" fontId="61" fillId="0" borderId="0" xfId="3" applyFont="1" applyAlignment="1">
      <alignment horizontal="left" vertical="center"/>
    </xf>
    <xf numFmtId="0" fontId="19" fillId="10" borderId="9" xfId="3" applyFont="1" applyFill="1" applyBorder="1" applyAlignment="1">
      <alignment horizontal="center" vertical="center"/>
    </xf>
    <xf numFmtId="0" fontId="19" fillId="10" borderId="11" xfId="3" applyFont="1" applyFill="1" applyBorder="1" applyAlignment="1">
      <alignment horizontal="center" vertical="center"/>
    </xf>
    <xf numFmtId="0" fontId="19" fillId="10" borderId="6" xfId="3" applyFont="1" applyFill="1" applyBorder="1" applyAlignment="1">
      <alignment horizontal="center" vertical="center"/>
    </xf>
    <xf numFmtId="0" fontId="19" fillId="10" borderId="8" xfId="3" applyFont="1" applyFill="1" applyBorder="1" applyAlignment="1">
      <alignment horizontal="center" vertical="center"/>
    </xf>
    <xf numFmtId="0" fontId="19" fillId="10" borderId="7" xfId="3" applyFont="1" applyFill="1" applyBorder="1" applyAlignment="1">
      <alignment horizontal="center" vertical="center"/>
    </xf>
    <xf numFmtId="0" fontId="22" fillId="0" borderId="6" xfId="3" applyFont="1" applyBorder="1" applyAlignment="1">
      <alignment horizontal="center" vertical="center" shrinkToFit="1"/>
    </xf>
    <xf numFmtId="0" fontId="22" fillId="0" borderId="8" xfId="3" applyFont="1" applyBorder="1" applyAlignment="1">
      <alignment horizontal="center" vertical="center" shrinkToFit="1"/>
    </xf>
    <xf numFmtId="0" fontId="22" fillId="0" borderId="7" xfId="3" applyFont="1" applyBorder="1" applyAlignment="1">
      <alignment horizontal="center" vertical="center" shrinkToFit="1"/>
    </xf>
    <xf numFmtId="0" fontId="19" fillId="2" borderId="5" xfId="3" applyFont="1" applyFill="1" applyBorder="1" applyAlignment="1">
      <alignment horizontal="center" vertical="center"/>
    </xf>
    <xf numFmtId="0" fontId="19" fillId="0" borderId="5" xfId="3" applyFont="1" applyBorder="1" applyAlignment="1">
      <alignment horizontal="left" vertical="center" shrinkToFit="1"/>
    </xf>
    <xf numFmtId="0" fontId="20" fillId="5" borderId="6" xfId="3" applyFont="1" applyFill="1" applyBorder="1" applyAlignment="1">
      <alignment horizontal="center" vertical="center"/>
    </xf>
    <xf numFmtId="0" fontId="20" fillId="5" borderId="8" xfId="3" applyFont="1" applyFill="1" applyBorder="1" applyAlignment="1">
      <alignment horizontal="center" vertical="center"/>
    </xf>
    <xf numFmtId="0" fontId="20" fillId="5" borderId="7" xfId="3" applyFont="1" applyFill="1" applyBorder="1" applyAlignment="1">
      <alignment horizontal="center" vertical="center"/>
    </xf>
    <xf numFmtId="0" fontId="19" fillId="0" borderId="6" xfId="3" applyFont="1" applyBorder="1" applyAlignment="1">
      <alignment horizontal="center" vertical="center" shrinkToFit="1"/>
    </xf>
    <xf numFmtId="0" fontId="19" fillId="0" borderId="8" xfId="3" applyFont="1" applyBorder="1" applyAlignment="1">
      <alignment horizontal="center" vertical="center" shrinkToFit="1"/>
    </xf>
    <xf numFmtId="0" fontId="19" fillId="0" borderId="7" xfId="3" applyFont="1" applyBorder="1" applyAlignment="1">
      <alignment horizontal="center" vertical="center" shrinkToFit="1"/>
    </xf>
    <xf numFmtId="0" fontId="24" fillId="0" borderId="9" xfId="3" applyFont="1" applyBorder="1" applyAlignment="1">
      <alignment horizontal="center" vertical="center"/>
    </xf>
    <xf numFmtId="0" fontId="24" fillId="0" borderId="11" xfId="3" applyFont="1" applyBorder="1" applyAlignment="1">
      <alignment horizontal="center" vertical="center"/>
    </xf>
    <xf numFmtId="0" fontId="24" fillId="0" borderId="10" xfId="3" applyFont="1" applyBorder="1" applyAlignment="1">
      <alignment horizontal="center" vertical="center"/>
    </xf>
    <xf numFmtId="0" fontId="31" fillId="13" borderId="6" xfId="3" applyFont="1" applyFill="1" applyBorder="1" applyAlignment="1">
      <alignment horizontal="center" vertical="center"/>
    </xf>
    <xf numFmtId="0" fontId="31" fillId="13" borderId="7" xfId="3" applyFont="1" applyFill="1" applyBorder="1" applyAlignment="1">
      <alignment horizontal="center" vertical="center"/>
    </xf>
    <xf numFmtId="0" fontId="24" fillId="13" borderId="6" xfId="3" applyFont="1" applyFill="1" applyBorder="1" applyAlignment="1">
      <alignment horizontal="center" vertical="center" shrinkToFit="1"/>
    </xf>
    <xf numFmtId="0" fontId="24" fillId="13" borderId="8" xfId="3" applyFont="1" applyFill="1" applyBorder="1" applyAlignment="1">
      <alignment horizontal="center" vertical="center" shrinkToFit="1"/>
    </xf>
    <xf numFmtId="0" fontId="24" fillId="0" borderId="6" xfId="3" applyFont="1" applyFill="1" applyBorder="1" applyAlignment="1">
      <alignment horizontal="left" vertical="center" shrinkToFit="1"/>
    </xf>
    <xf numFmtId="0" fontId="24" fillId="0" borderId="8" xfId="3" applyFont="1" applyFill="1" applyBorder="1" applyAlignment="1">
      <alignment horizontal="left" vertical="center" shrinkToFit="1"/>
    </xf>
    <xf numFmtId="0" fontId="24" fillId="0" borderId="7" xfId="3" applyFont="1" applyFill="1" applyBorder="1" applyAlignment="1">
      <alignment horizontal="left" vertical="center" shrinkToFit="1"/>
    </xf>
    <xf numFmtId="0" fontId="24" fillId="2" borderId="5" xfId="3" applyFont="1" applyFill="1" applyBorder="1" applyAlignment="1">
      <alignment horizontal="center" vertical="center"/>
    </xf>
    <xf numFmtId="0" fontId="24" fillId="0" borderId="5" xfId="3" applyFont="1" applyBorder="1" applyAlignment="1">
      <alignment horizontal="left" vertical="top" wrapText="1"/>
    </xf>
    <xf numFmtId="0" fontId="19" fillId="0" borderId="5" xfId="3" applyFont="1" applyFill="1" applyBorder="1" applyAlignment="1">
      <alignment horizontal="left" vertical="center"/>
    </xf>
    <xf numFmtId="0" fontId="24" fillId="0" borderId="5" xfId="3" applyFont="1" applyBorder="1" applyAlignment="1">
      <alignment horizontal="left" vertical="center"/>
    </xf>
    <xf numFmtId="0" fontId="24" fillId="9" borderId="5" xfId="3" applyFont="1" applyFill="1" applyBorder="1" applyAlignment="1">
      <alignment horizontal="center" vertical="center"/>
    </xf>
    <xf numFmtId="38" fontId="30" fillId="9" borderId="5" xfId="4" applyFont="1" applyFill="1" applyBorder="1" applyAlignment="1">
      <alignment horizontal="center" vertical="center"/>
    </xf>
    <xf numFmtId="49" fontId="24" fillId="0" borderId="5" xfId="3" applyNumberFormat="1" applyFont="1" applyFill="1" applyBorder="1" applyAlignment="1">
      <alignment horizontal="left" vertical="center"/>
    </xf>
    <xf numFmtId="3" fontId="24" fillId="0" borderId="5" xfId="3" applyNumberFormat="1" applyFont="1" applyFill="1" applyBorder="1" applyAlignment="1">
      <alignment horizontal="left" vertical="center"/>
    </xf>
    <xf numFmtId="0" fontId="24" fillId="12" borderId="0" xfId="3" applyFont="1" applyFill="1" applyBorder="1" applyAlignment="1">
      <alignment horizontal="left" vertical="center"/>
    </xf>
    <xf numFmtId="0" fontId="24" fillId="0" borderId="0" xfId="3" applyFont="1" applyFill="1" applyBorder="1" applyAlignment="1">
      <alignment horizontal="left" vertical="center"/>
    </xf>
    <xf numFmtId="0" fontId="24" fillId="11" borderId="5" xfId="3" applyFont="1" applyFill="1" applyBorder="1" applyAlignment="1">
      <alignment horizontal="center" vertical="center"/>
    </xf>
    <xf numFmtId="38" fontId="30" fillId="11" borderId="5" xfId="4" applyFont="1" applyFill="1" applyBorder="1" applyAlignment="1">
      <alignment horizontal="center" vertical="center"/>
    </xf>
    <xf numFmtId="3" fontId="20" fillId="0" borderId="5" xfId="3" applyNumberFormat="1" applyFont="1" applyFill="1" applyBorder="1" applyAlignment="1">
      <alignment horizontal="left" vertical="center" shrinkToFit="1"/>
    </xf>
    <xf numFmtId="0" fontId="20" fillId="0" borderId="5" xfId="3" applyFont="1" applyFill="1" applyBorder="1" applyAlignment="1">
      <alignment horizontal="left" vertical="center" shrinkToFit="1"/>
    </xf>
    <xf numFmtId="0" fontId="24" fillId="0" borderId="5" xfId="3" applyFont="1" applyFill="1" applyBorder="1" applyAlignment="1">
      <alignment horizontal="left" vertical="center" shrinkToFit="1"/>
    </xf>
    <xf numFmtId="0" fontId="29" fillId="0" borderId="0" xfId="3" applyFont="1" applyBorder="1" applyAlignment="1">
      <alignment horizontal="center" vertical="center"/>
    </xf>
    <xf numFmtId="0" fontId="24" fillId="2" borderId="6" xfId="3" applyFont="1" applyFill="1" applyBorder="1" applyAlignment="1">
      <alignment horizontal="center" vertical="center"/>
    </xf>
    <xf numFmtId="0" fontId="24" fillId="2" borderId="8" xfId="3" applyFont="1" applyFill="1" applyBorder="1" applyAlignment="1">
      <alignment horizontal="center" vertical="center"/>
    </xf>
    <xf numFmtId="0" fontId="24" fillId="2" borderId="7" xfId="3" applyFont="1" applyFill="1" applyBorder="1" applyAlignment="1">
      <alignment horizontal="center" vertical="center"/>
    </xf>
    <xf numFmtId="0" fontId="34" fillId="14" borderId="5" xfId="3" applyFont="1" applyFill="1" applyBorder="1" applyAlignment="1">
      <alignment horizontal="left" vertical="center"/>
    </xf>
    <xf numFmtId="0" fontId="33" fillId="11" borderId="0" xfId="3" applyFont="1" applyFill="1" applyAlignment="1">
      <alignment horizontal="center" vertical="center"/>
    </xf>
    <xf numFmtId="0" fontId="34" fillId="0" borderId="0" xfId="3" applyFont="1" applyAlignment="1">
      <alignment horizontal="left" vertical="center"/>
    </xf>
    <xf numFmtId="0" fontId="34" fillId="0" borderId="0" xfId="3" applyFont="1" applyAlignment="1">
      <alignment horizontal="center" vertical="center"/>
    </xf>
    <xf numFmtId="0" fontId="34" fillId="14" borderId="6" xfId="3" applyFont="1" applyFill="1" applyBorder="1" applyAlignment="1">
      <alignment horizontal="center" vertical="center"/>
    </xf>
    <xf numFmtId="0" fontId="34" fillId="14" borderId="8" xfId="3" applyFont="1" applyFill="1" applyBorder="1" applyAlignment="1">
      <alignment horizontal="center" vertical="center"/>
    </xf>
    <xf numFmtId="0" fontId="34" fillId="14" borderId="7" xfId="3" applyFont="1" applyFill="1" applyBorder="1" applyAlignment="1">
      <alignment horizontal="center" vertical="center"/>
    </xf>
    <xf numFmtId="0" fontId="34" fillId="0" borderId="5" xfId="3" applyFont="1" applyBorder="1" applyAlignment="1">
      <alignment horizontal="left" vertical="center"/>
    </xf>
    <xf numFmtId="0" fontId="34" fillId="0" borderId="6" xfId="3" applyFont="1" applyBorder="1" applyAlignment="1">
      <alignment horizontal="center" vertical="center"/>
    </xf>
    <xf numFmtId="0" fontId="34" fillId="0" borderId="8" xfId="3" applyFont="1" applyBorder="1" applyAlignment="1">
      <alignment horizontal="center" vertical="center"/>
    </xf>
    <xf numFmtId="0" fontId="34" fillId="0" borderId="7" xfId="3" applyFont="1" applyBorder="1" applyAlignment="1">
      <alignment horizontal="center" vertical="center"/>
    </xf>
    <xf numFmtId="0" fontId="35" fillId="0" borderId="5" xfId="3" applyFont="1" applyBorder="1" applyAlignment="1">
      <alignment horizontal="left" vertical="center"/>
    </xf>
    <xf numFmtId="0" fontId="35" fillId="0" borderId="6" xfId="3" applyFont="1" applyBorder="1" applyAlignment="1">
      <alignment horizontal="center" vertical="center"/>
    </xf>
    <xf numFmtId="0" fontId="35" fillId="0" borderId="8" xfId="3" applyFont="1" applyBorder="1" applyAlignment="1">
      <alignment horizontal="center" vertical="center"/>
    </xf>
    <xf numFmtId="0" fontId="35" fillId="0" borderId="7" xfId="3" applyFont="1" applyBorder="1" applyAlignment="1">
      <alignment horizontal="center" vertical="center"/>
    </xf>
    <xf numFmtId="0" fontId="35" fillId="0" borderId="6" xfId="3" applyFont="1" applyBorder="1" applyAlignment="1">
      <alignment horizontal="left" vertical="center"/>
    </xf>
    <xf numFmtId="0" fontId="35" fillId="0" borderId="8" xfId="3" applyFont="1" applyBorder="1" applyAlignment="1">
      <alignment horizontal="left" vertical="center"/>
    </xf>
    <xf numFmtId="0" fontId="35" fillId="0" borderId="7" xfId="3" applyFont="1" applyBorder="1" applyAlignment="1">
      <alignment horizontal="left" vertical="center"/>
    </xf>
  </cellXfs>
  <cellStyles count="6">
    <cellStyle name="桁区切り" xfId="1" builtinId="6"/>
    <cellStyle name="桁区切り 2" xfId="4"/>
    <cellStyle name="桁区切り 3" xfId="5"/>
    <cellStyle name="標準" xfId="0" builtinId="0"/>
    <cellStyle name="標準 2" xfId="2"/>
    <cellStyle name="標準 3"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31</xdr:row>
      <xdr:rowOff>123825</xdr:rowOff>
    </xdr:to>
    <xdr:pic>
      <xdr:nvPicPr>
        <xdr:cNvPr id="2" name="図 1">
          <a:extLst>
            <a:ext uri="{FF2B5EF4-FFF2-40B4-BE49-F238E27FC236}">
              <a16:creationId xmlns="" xmlns:a16="http://schemas.microsoft.com/office/drawing/2014/main" id="{01909622-1AF7-48E5-A307-711159436F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752600"/>
          <a:ext cx="7515225" cy="3790950"/>
        </a:xfrm>
        <a:prstGeom prst="rect">
          <a:avLst/>
        </a:prstGeom>
      </xdr:spPr>
    </xdr:pic>
    <xdr:clientData/>
  </xdr:twoCellAnchor>
  <xdr:twoCellAnchor editAs="oneCell">
    <xdr:from>
      <xdr:col>0</xdr:col>
      <xdr:colOff>95250</xdr:colOff>
      <xdr:row>9</xdr:row>
      <xdr:rowOff>38100</xdr:rowOff>
    </xdr:from>
    <xdr:to>
      <xdr:col>11</xdr:col>
      <xdr:colOff>66675</xdr:colOff>
      <xdr:row>31</xdr:row>
      <xdr:rowOff>123825</xdr:rowOff>
    </xdr:to>
    <xdr:pic>
      <xdr:nvPicPr>
        <xdr:cNvPr id="3" name="図 2">
          <a:extLst>
            <a:ext uri="{FF2B5EF4-FFF2-40B4-BE49-F238E27FC236}">
              <a16:creationId xmlns="" xmlns:a16="http://schemas.microsoft.com/office/drawing/2014/main" id="{1748A4FE-7A5D-4F97-AC53-40F731AFD3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752600"/>
          <a:ext cx="7515225" cy="379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19</xdr:row>
      <xdr:rowOff>76199</xdr:rowOff>
    </xdr:from>
    <xdr:to>
      <xdr:col>2</xdr:col>
      <xdr:colOff>742950</xdr:colOff>
      <xdr:row>25</xdr:row>
      <xdr:rowOff>171450</xdr:rowOff>
    </xdr:to>
    <xdr:pic>
      <xdr:nvPicPr>
        <xdr:cNvPr id="2" name="図 1">
          <a:extLst>
            <a:ext uri="{FF2B5EF4-FFF2-40B4-BE49-F238E27FC236}">
              <a16:creationId xmlns="" xmlns:a16="http://schemas.microsoft.com/office/drawing/2014/main" id="{3859D41F-B75E-4B5E-A06D-9662E7FED8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81549"/>
          <a:ext cx="2705100" cy="1581151"/>
        </a:xfrm>
        <a:prstGeom prst="rect">
          <a:avLst/>
        </a:prstGeom>
      </xdr:spPr>
    </xdr:pic>
    <xdr:clientData/>
  </xdr:twoCellAnchor>
  <xdr:twoCellAnchor editAs="oneCell">
    <xdr:from>
      <xdr:col>4</xdr:col>
      <xdr:colOff>19050</xdr:colOff>
      <xdr:row>18</xdr:row>
      <xdr:rowOff>114300</xdr:rowOff>
    </xdr:from>
    <xdr:to>
      <xdr:col>7</xdr:col>
      <xdr:colOff>514350</xdr:colOff>
      <xdr:row>25</xdr:row>
      <xdr:rowOff>133350</xdr:rowOff>
    </xdr:to>
    <xdr:pic>
      <xdr:nvPicPr>
        <xdr:cNvPr id="3" name="図 2">
          <a:extLst>
            <a:ext uri="{FF2B5EF4-FFF2-40B4-BE49-F238E27FC236}">
              <a16:creationId xmlns="" xmlns:a16="http://schemas.microsoft.com/office/drawing/2014/main" id="{BDE8E1A0-C6CA-4BA9-91F5-4E873652A59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86100" y="4572000"/>
          <a:ext cx="2476500" cy="1752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400050</xdr:colOff>
          <xdr:row>9</xdr:row>
          <xdr:rowOff>133350</xdr:rowOff>
        </xdr:from>
        <xdr:to>
          <xdr:col>14</xdr:col>
          <xdr:colOff>571500</xdr:colOff>
          <xdr:row>11</xdr:row>
          <xdr:rowOff>161925</xdr:rowOff>
        </xdr:to>
        <xdr:sp macro="" textlink="">
          <xdr:nvSpPr>
            <xdr:cNvPr id="10241" name="Group Box 1" hidden="1">
              <a:extLst>
                <a:ext uri="{63B3BB69-23CF-44E3-9099-C40C66FF867C}">
                  <a14:compatExt spid="_x0000_s10241"/>
                </a:ext>
                <a:ext uri="{FF2B5EF4-FFF2-40B4-BE49-F238E27FC236}">
                  <a16:creationId xmlns="" xmlns:a16="http://schemas.microsoft.com/office/drawing/2014/main" id="{00000000-0008-0000-0600-00000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552450</xdr:colOff>
          <xdr:row>9</xdr:row>
          <xdr:rowOff>285750</xdr:rowOff>
        </xdr:from>
        <xdr:to>
          <xdr:col>15</xdr:col>
          <xdr:colOff>38100</xdr:colOff>
          <xdr:row>12</xdr:row>
          <xdr:rowOff>142875</xdr:rowOff>
        </xdr:to>
        <xdr:sp macro="" textlink="">
          <xdr:nvSpPr>
            <xdr:cNvPr id="10242" name="Group Box 2" hidden="1">
              <a:extLst>
                <a:ext uri="{63B3BB69-23CF-44E3-9099-C40C66FF867C}">
                  <a14:compatExt spid="_x0000_s10242"/>
                </a:ext>
                <a:ext uri="{FF2B5EF4-FFF2-40B4-BE49-F238E27FC236}">
                  <a16:creationId xmlns="" xmlns:a16="http://schemas.microsoft.com/office/drawing/2014/main" id="{00000000-0008-0000-0600-000002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390525</xdr:colOff>
          <xdr:row>8</xdr:row>
          <xdr:rowOff>171450</xdr:rowOff>
        </xdr:from>
        <xdr:to>
          <xdr:col>23</xdr:col>
          <xdr:colOff>438150</xdr:colOff>
          <xdr:row>9</xdr:row>
          <xdr:rowOff>219075</xdr:rowOff>
        </xdr:to>
        <xdr:sp macro="" textlink="">
          <xdr:nvSpPr>
            <xdr:cNvPr id="10243" name="Option Button 3" hidden="1">
              <a:extLst>
                <a:ext uri="{63B3BB69-23CF-44E3-9099-C40C66FF867C}">
                  <a14:compatExt spid="_x0000_s10243"/>
                </a:ext>
                <a:ext uri="{FF2B5EF4-FFF2-40B4-BE49-F238E27FC236}">
                  <a16:creationId xmlns=""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4月29日</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476;&#36899;&#20107;&#21209;&#23616;/&#30476;&#36899;&#20107;&#21209;&#23616;R2/HP&#25522;&#36617;/&#9679;&#26119;&#27573;&#23529;&#26619;&#30003;&#35531;&#26360;&#9679;20-1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9066;&#31354;&#36899;&#31532;80&#21495;&#12288;&#31532;46&#22238;&#20491;&#20154;&#36984;&#25244;&#22823;&#20250;&#30003;&#36796;&#26360;&#12304;&#23569;&#24180;&#12539;&#25104;&#24180;&#21029;&#12305;21-3-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基本情報】"/>
      <sheetName val="推薦書"/>
      <sheetName val="レポート"/>
      <sheetName val="県連会員"/>
      <sheetName val="例"/>
      <sheetName val="少年初段"/>
      <sheetName val="少年２段"/>
      <sheetName val="一般初段"/>
      <sheetName val="一般２段"/>
      <sheetName val="一般３段"/>
      <sheetName val="少年段位移行"/>
      <sheetName val="段位移行"/>
      <sheetName val="支払証"/>
      <sheetName val="過払い"/>
    </sheetNames>
    <sheetDataSet>
      <sheetData sheetId="0"/>
      <sheetData sheetId="1"/>
      <sheetData sheetId="2"/>
      <sheetData sheetId="3"/>
      <sheetData sheetId="4">
        <row r="5">
          <cell r="B5" t="str">
            <v>くまもん空手道連盟</v>
          </cell>
          <cell r="G5" t="str">
            <v>〒８00-0000</v>
          </cell>
        </row>
        <row r="6">
          <cell r="B6" t="str">
            <v>くまもん道場</v>
          </cell>
          <cell r="G6" t="str">
            <v>くま市熊区小熊町５７０５－２</v>
          </cell>
        </row>
        <row r="7">
          <cell r="B7" t="str">
            <v>くまもん</v>
          </cell>
          <cell r="G7" t="str">
            <v>090-3333-3333</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基本情報】"/>
      <sheetName val="成年"/>
      <sheetName val="少年"/>
      <sheetName val="道場登録（高校・大学）"/>
      <sheetName val="支払証"/>
      <sheetName val="過払い"/>
      <sheetName val="検温記録 "/>
    </sheetNames>
    <sheetDataSet>
      <sheetData sheetId="0"/>
      <sheetData sheetId="1">
        <row r="3">
          <cell r="B3" t="str">
            <v>高体連</v>
          </cell>
        </row>
        <row r="4">
          <cell r="B4" t="str">
            <v>くまモン高校</v>
          </cell>
        </row>
        <row r="5">
          <cell r="B5" t="str">
            <v>くまモン</v>
          </cell>
        </row>
        <row r="6">
          <cell r="B6" t="str">
            <v>〒000-1111</v>
          </cell>
        </row>
        <row r="7">
          <cell r="B7" t="str">
            <v>熊本県熊本市熊区1-2-3</v>
          </cell>
        </row>
        <row r="8">
          <cell r="B8" t="str">
            <v>090-1111-2222</v>
          </cell>
        </row>
        <row r="11">
          <cell r="B11">
            <v>44291</v>
          </cell>
        </row>
      </sheetData>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O47"/>
  <sheetViews>
    <sheetView topLeftCell="A19" workbookViewId="0">
      <selection activeCell="P16" sqref="P16"/>
    </sheetView>
  </sheetViews>
  <sheetFormatPr defaultRowHeight="13.5"/>
  <cols>
    <col min="1" max="16384" width="9" style="144"/>
  </cols>
  <sheetData>
    <row r="2" spans="1:14">
      <c r="C2" s="144" t="s">
        <v>197</v>
      </c>
    </row>
    <row r="4" spans="1:14">
      <c r="A4" s="241" t="s">
        <v>198</v>
      </c>
      <c r="B4" s="241"/>
      <c r="C4" s="241"/>
      <c r="D4" s="241"/>
      <c r="E4" s="241"/>
      <c r="F4" s="241"/>
      <c r="G4" s="241"/>
      <c r="H4" s="241"/>
      <c r="I4" s="241"/>
      <c r="J4" s="241"/>
      <c r="K4" s="241"/>
      <c r="L4" s="241"/>
      <c r="M4" s="241"/>
    </row>
    <row r="5" spans="1:14">
      <c r="A5" s="241" t="s">
        <v>199</v>
      </c>
      <c r="B5" s="241"/>
      <c r="C5" s="241"/>
      <c r="D5" s="241"/>
      <c r="E5" s="241"/>
      <c r="F5" s="241"/>
      <c r="G5" s="241"/>
      <c r="H5" s="241"/>
      <c r="I5" s="241"/>
      <c r="J5" s="241"/>
      <c r="K5" s="241"/>
      <c r="L5" s="241"/>
      <c r="M5" s="241"/>
    </row>
    <row r="6" spans="1:14">
      <c r="A6" s="241" t="s">
        <v>200</v>
      </c>
      <c r="B6" s="241"/>
      <c r="C6" s="241"/>
      <c r="D6" s="241"/>
      <c r="E6" s="241"/>
      <c r="F6" s="241"/>
      <c r="G6" s="241"/>
      <c r="H6" s="241"/>
      <c r="I6" s="241"/>
      <c r="J6" s="241"/>
      <c r="K6" s="241"/>
      <c r="L6" s="241"/>
      <c r="M6" s="241"/>
      <c r="N6" s="241"/>
    </row>
    <row r="7" spans="1:14">
      <c r="A7" s="242" t="s">
        <v>201</v>
      </c>
      <c r="B7" s="242"/>
      <c r="C7" s="242"/>
      <c r="D7" s="242"/>
      <c r="E7" s="242"/>
      <c r="F7" s="242"/>
      <c r="G7" s="242"/>
      <c r="H7" s="242"/>
      <c r="I7" s="242"/>
      <c r="J7" s="242"/>
      <c r="K7" s="242"/>
      <c r="L7" s="242"/>
      <c r="M7" s="242"/>
    </row>
    <row r="8" spans="1:14">
      <c r="A8" s="242" t="s">
        <v>202</v>
      </c>
      <c r="B8" s="242"/>
      <c r="C8" s="242"/>
      <c r="D8" s="242"/>
      <c r="E8" s="242"/>
      <c r="F8" s="242"/>
      <c r="G8" s="242"/>
      <c r="H8" s="242"/>
      <c r="I8" s="242"/>
      <c r="J8" s="242"/>
      <c r="K8" s="242"/>
      <c r="L8" s="242"/>
      <c r="M8" s="242"/>
    </row>
    <row r="9" spans="1:14">
      <c r="A9" s="240" t="s">
        <v>203</v>
      </c>
      <c r="B9" s="240"/>
      <c r="C9" s="240"/>
      <c r="D9" s="240"/>
      <c r="E9" s="240"/>
      <c r="F9" s="240"/>
      <c r="G9" s="240"/>
      <c r="H9" s="240"/>
      <c r="I9" s="240"/>
      <c r="J9" s="240"/>
      <c r="K9" s="240"/>
      <c r="L9" s="240"/>
    </row>
    <row r="27" spans="1:14">
      <c r="A27" s="144" t="s">
        <v>204</v>
      </c>
    </row>
    <row r="28" spans="1:14">
      <c r="A28" s="144" t="s">
        <v>205</v>
      </c>
    </row>
    <row r="29" spans="1:14">
      <c r="A29" s="241" t="s">
        <v>206</v>
      </c>
      <c r="B29" s="241"/>
      <c r="C29" s="241"/>
      <c r="D29" s="241"/>
      <c r="E29" s="241"/>
      <c r="F29" s="241"/>
      <c r="G29" s="241"/>
      <c r="H29" s="241"/>
      <c r="I29" s="241"/>
      <c r="J29" s="241"/>
      <c r="K29" s="241"/>
      <c r="L29" s="241"/>
      <c r="M29" s="241"/>
      <c r="N29" s="241"/>
    </row>
    <row r="30" spans="1:14">
      <c r="A30" s="241" t="s">
        <v>207</v>
      </c>
      <c r="B30" s="241"/>
      <c r="C30" s="241"/>
      <c r="D30" s="241"/>
      <c r="E30" s="241"/>
      <c r="F30" s="241"/>
      <c r="G30" s="241"/>
      <c r="H30" s="241"/>
      <c r="I30" s="241"/>
      <c r="J30" s="241"/>
      <c r="K30" s="241"/>
      <c r="L30" s="241"/>
      <c r="M30" s="241"/>
      <c r="N30" s="241"/>
    </row>
    <row r="31" spans="1:14">
      <c r="A31" s="144" t="s">
        <v>208</v>
      </c>
    </row>
    <row r="32" spans="1:14">
      <c r="A32" s="144" t="s">
        <v>209</v>
      </c>
    </row>
    <row r="33" spans="2:15">
      <c r="B33" s="240" t="s">
        <v>210</v>
      </c>
      <c r="C33" s="240"/>
      <c r="D33" s="240"/>
      <c r="E33" s="240"/>
      <c r="F33" s="240"/>
      <c r="G33" s="240"/>
      <c r="H33" s="240"/>
      <c r="I33" s="240"/>
      <c r="J33" s="240"/>
      <c r="K33" s="240"/>
      <c r="L33" s="240"/>
    </row>
    <row r="34" spans="2:15">
      <c r="B34" s="240" t="s">
        <v>211</v>
      </c>
      <c r="C34" s="240"/>
      <c r="D34" s="240"/>
      <c r="E34" s="240"/>
      <c r="F34" s="240"/>
      <c r="G34" s="240"/>
      <c r="H34" s="240"/>
      <c r="I34" s="240"/>
      <c r="J34" s="240"/>
      <c r="K34" s="240"/>
      <c r="L34" s="240"/>
    </row>
    <row r="35" spans="2:15">
      <c r="B35" s="240" t="s">
        <v>212</v>
      </c>
      <c r="C35" s="240"/>
      <c r="D35" s="240"/>
      <c r="E35" s="240"/>
      <c r="F35" s="240"/>
      <c r="G35" s="240"/>
      <c r="H35" s="240"/>
      <c r="I35" s="240"/>
      <c r="J35" s="240"/>
      <c r="K35" s="240"/>
      <c r="L35" s="240"/>
    </row>
    <row r="36" spans="2:15">
      <c r="B36" s="145" t="s">
        <v>213</v>
      </c>
      <c r="C36" s="145"/>
      <c r="D36" s="145"/>
      <c r="E36" s="145"/>
      <c r="F36" s="145"/>
      <c r="G36" s="145"/>
      <c r="H36" s="145"/>
      <c r="I36" s="145"/>
      <c r="J36" s="145"/>
      <c r="K36" s="145"/>
      <c r="L36" s="145"/>
    </row>
    <row r="37" spans="2:15">
      <c r="B37" s="145" t="s">
        <v>214</v>
      </c>
      <c r="C37" s="145"/>
      <c r="D37" s="145"/>
      <c r="E37" s="145"/>
      <c r="F37" s="145"/>
      <c r="G37" s="145"/>
      <c r="H37" s="145"/>
      <c r="I37" s="145"/>
      <c r="J37" s="145"/>
      <c r="K37" s="145"/>
      <c r="L37" s="145"/>
    </row>
    <row r="38" spans="2:15">
      <c r="B38" s="146"/>
      <c r="C38" s="146"/>
      <c r="D38" s="146"/>
      <c r="E38" s="146"/>
      <c r="F38" s="146"/>
      <c r="G38" s="146"/>
      <c r="H38" s="146"/>
      <c r="I38" s="146"/>
      <c r="J38" s="146"/>
      <c r="K38" s="146"/>
      <c r="L38" s="146"/>
    </row>
    <row r="39" spans="2:15" ht="18.75">
      <c r="B39" s="147" t="s">
        <v>215</v>
      </c>
    </row>
    <row r="40" spans="2:15">
      <c r="B40" s="68" t="s">
        <v>216</v>
      </c>
    </row>
    <row r="41" spans="2:15">
      <c r="B41" s="68" t="s">
        <v>217</v>
      </c>
    </row>
    <row r="42" spans="2:15">
      <c r="B42" s="68" t="s">
        <v>218</v>
      </c>
    </row>
    <row r="43" spans="2:15">
      <c r="B43" s="144" t="s">
        <v>219</v>
      </c>
    </row>
    <row r="44" spans="2:15" ht="14.25" thickBot="1"/>
    <row r="45" spans="2:15" ht="18.75">
      <c r="B45" s="245" t="s">
        <v>220</v>
      </c>
      <c r="C45" s="246"/>
      <c r="D45" s="246"/>
      <c r="E45" s="246"/>
      <c r="F45" s="246"/>
      <c r="G45" s="246"/>
      <c r="H45" s="246"/>
      <c r="I45" s="246"/>
      <c r="J45" s="246"/>
      <c r="K45" s="246"/>
      <c r="L45" s="246"/>
      <c r="M45" s="246"/>
      <c r="N45" s="247"/>
    </row>
    <row r="46" spans="2:15" ht="18.75">
      <c r="B46" s="148" t="s">
        <v>221</v>
      </c>
      <c r="C46" s="149"/>
      <c r="D46" s="149"/>
      <c r="E46" s="149"/>
      <c r="F46" s="149"/>
      <c r="G46" s="149"/>
      <c r="H46" s="149"/>
      <c r="I46" s="149"/>
      <c r="J46" s="149"/>
      <c r="K46" s="149"/>
      <c r="L46" s="149"/>
      <c r="M46" s="149"/>
      <c r="N46" s="150"/>
      <c r="O46" s="151"/>
    </row>
    <row r="47" spans="2:15" ht="19.5" thickBot="1">
      <c r="B47" s="243" t="s">
        <v>222</v>
      </c>
      <c r="C47" s="244"/>
      <c r="D47" s="244"/>
      <c r="E47" s="244"/>
      <c r="F47" s="244"/>
      <c r="G47" s="244"/>
      <c r="H47" s="244"/>
      <c r="I47" s="244"/>
      <c r="J47" s="244"/>
      <c r="K47" s="152"/>
      <c r="L47" s="152"/>
      <c r="M47" s="152"/>
      <c r="N47" s="153"/>
    </row>
  </sheetData>
  <mergeCells count="13">
    <mergeCell ref="B47:J47"/>
    <mergeCell ref="A29:N29"/>
    <mergeCell ref="A30:N30"/>
    <mergeCell ref="B33:L33"/>
    <mergeCell ref="B34:L34"/>
    <mergeCell ref="B35:L35"/>
    <mergeCell ref="B45:N45"/>
    <mergeCell ref="A9:L9"/>
    <mergeCell ref="A4:M4"/>
    <mergeCell ref="A5:M5"/>
    <mergeCell ref="A6:N6"/>
    <mergeCell ref="A7:M7"/>
    <mergeCell ref="A8:M8"/>
  </mergeCells>
  <phoneticPr fontId="4"/>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4"/>
  <sheetViews>
    <sheetView view="pageBreakPreview" topLeftCell="A21" zoomScaleNormal="90" zoomScaleSheetLayoutView="100" workbookViewId="0">
      <selection activeCell="K29" sqref="K29"/>
    </sheetView>
  </sheetViews>
  <sheetFormatPr defaultColWidth="11.625" defaultRowHeight="19.899999999999999" customHeight="1"/>
  <cols>
    <col min="1" max="3" width="11.625" style="78" customWidth="1"/>
    <col min="4" max="4" width="2.875" style="78" customWidth="1"/>
    <col min="5" max="8" width="8.5" style="78" bestFit="1" customWidth="1"/>
    <col min="9" max="16384" width="11.625" style="78"/>
  </cols>
  <sheetData>
    <row r="1" spans="1:8" ht="19.899999999999999" customHeight="1">
      <c r="A1" s="382" t="s">
        <v>137</v>
      </c>
      <c r="B1" s="382"/>
      <c r="C1" s="382"/>
      <c r="D1" s="382"/>
      <c r="E1" s="382"/>
      <c r="F1" s="382"/>
      <c r="G1" s="382"/>
      <c r="H1" s="382"/>
    </row>
    <row r="3" spans="1:8" ht="19.899999999999999" customHeight="1">
      <c r="A3" s="383" t="s">
        <v>115</v>
      </c>
      <c r="B3" s="384"/>
      <c r="C3" s="385"/>
      <c r="D3" s="80"/>
      <c r="E3" s="80" t="s">
        <v>116</v>
      </c>
      <c r="F3" s="86">
        <f>[2]【基本情報】!B11</f>
        <v>44291</v>
      </c>
    </row>
    <row r="4" spans="1:8" ht="19.899999999999999" customHeight="1">
      <c r="A4" s="82"/>
      <c r="B4" s="83"/>
      <c r="C4" s="84"/>
      <c r="D4" s="85"/>
      <c r="E4" s="80" t="s">
        <v>118</v>
      </c>
      <c r="F4" s="86" t="str">
        <f>[2]【基本情報】!B3</f>
        <v>高体連</v>
      </c>
    </row>
    <row r="5" spans="1:8" ht="19.899999999999999" customHeight="1">
      <c r="A5" s="82"/>
      <c r="B5" s="83"/>
      <c r="C5" s="84"/>
      <c r="D5" s="85"/>
      <c r="E5" s="80" t="s">
        <v>119</v>
      </c>
      <c r="F5" s="86" t="str">
        <f>[2]【基本情報】!B4</f>
        <v>くまモン高校</v>
      </c>
      <c r="H5" s="86"/>
    </row>
    <row r="6" spans="1:8" ht="19.899999999999999" customHeight="1">
      <c r="A6" s="82"/>
      <c r="B6" s="83"/>
      <c r="C6" s="84"/>
      <c r="D6" s="85"/>
      <c r="E6" s="80" t="s">
        <v>6</v>
      </c>
      <c r="F6" s="86" t="str">
        <f>[2]【基本情報】!B5</f>
        <v>くまモン</v>
      </c>
      <c r="H6" s="86"/>
    </row>
    <row r="7" spans="1:8" ht="28.9" customHeight="1">
      <c r="A7" s="82"/>
      <c r="B7" s="83"/>
      <c r="C7" s="84"/>
      <c r="D7" s="85"/>
      <c r="E7" s="88" t="s">
        <v>5</v>
      </c>
      <c r="F7" s="78" t="str">
        <f>[2]【基本情報】!B6</f>
        <v>〒000-1111</v>
      </c>
      <c r="H7" s="86"/>
    </row>
    <row r="8" spans="1:8" ht="19.899999999999999" customHeight="1">
      <c r="A8" s="82"/>
      <c r="B8" s="83"/>
      <c r="C8" s="84"/>
      <c r="D8" s="85"/>
      <c r="E8" s="90"/>
      <c r="F8" s="78" t="str">
        <f>[2]【基本情報】!B7</f>
        <v>熊本県熊本市熊区1-2-3</v>
      </c>
      <c r="H8" s="86"/>
    </row>
    <row r="9" spans="1:8" ht="19.899999999999999" customHeight="1">
      <c r="A9" s="82"/>
      <c r="B9" s="83"/>
      <c r="C9" s="84"/>
      <c r="D9" s="85"/>
      <c r="E9" s="80" t="s">
        <v>7</v>
      </c>
      <c r="F9" s="86" t="str">
        <f>[2]【基本情報】!B8</f>
        <v>090-1111-2222</v>
      </c>
      <c r="H9" s="86"/>
    </row>
    <row r="10" spans="1:8" ht="19.899999999999999" customHeight="1">
      <c r="A10" s="82"/>
      <c r="B10" s="83"/>
      <c r="C10" s="84"/>
      <c r="D10" s="85"/>
      <c r="E10" s="80"/>
      <c r="F10" s="86"/>
      <c r="H10" s="86"/>
    </row>
    <row r="11" spans="1:8" ht="19.899999999999999" customHeight="1">
      <c r="A11" s="82"/>
      <c r="B11" s="83"/>
      <c r="C11" s="84"/>
      <c r="D11" s="85"/>
      <c r="E11" s="375" t="s">
        <v>121</v>
      </c>
      <c r="F11" s="375"/>
      <c r="G11" s="375"/>
      <c r="H11" s="86"/>
    </row>
    <row r="12" spans="1:8" ht="19.899999999999999" customHeight="1">
      <c r="A12" s="82"/>
      <c r="B12" s="83"/>
      <c r="C12" s="84"/>
      <c r="D12" s="85"/>
      <c r="E12" s="376" t="s">
        <v>138</v>
      </c>
      <c r="F12" s="376"/>
      <c r="G12" s="376"/>
      <c r="H12" s="86"/>
    </row>
    <row r="13" spans="1:8" ht="28.9" customHeight="1">
      <c r="A13" s="82"/>
      <c r="B13" s="83"/>
      <c r="C13" s="84"/>
      <c r="D13" s="85"/>
      <c r="E13" s="376" t="s">
        <v>139</v>
      </c>
      <c r="F13" s="376"/>
      <c r="G13" s="376"/>
      <c r="H13" s="86"/>
    </row>
    <row r="14" spans="1:8" ht="19.899999999999999" customHeight="1">
      <c r="A14" s="82"/>
      <c r="B14" s="83"/>
      <c r="C14" s="84"/>
      <c r="D14" s="85"/>
      <c r="E14" s="376" t="s">
        <v>140</v>
      </c>
      <c r="F14" s="376"/>
      <c r="G14" s="376"/>
      <c r="H14" s="86"/>
    </row>
    <row r="15" spans="1:8" ht="19.899999999999999" customHeight="1">
      <c r="A15" s="82"/>
      <c r="B15" s="83"/>
      <c r="C15" s="84"/>
      <c r="D15" s="85"/>
      <c r="E15" s="375" t="s">
        <v>128</v>
      </c>
      <c r="F15" s="375"/>
      <c r="G15" s="375"/>
      <c r="H15" s="86"/>
    </row>
    <row r="16" spans="1:8" ht="19.899999999999999" customHeight="1">
      <c r="A16" s="91"/>
      <c r="B16" s="92"/>
      <c r="C16" s="93"/>
      <c r="D16" s="85"/>
      <c r="E16" s="376" t="s">
        <v>141</v>
      </c>
      <c r="F16" s="376"/>
      <c r="G16" s="376"/>
      <c r="H16" s="86"/>
    </row>
    <row r="17" spans="1:8" ht="19.899999999999999" customHeight="1">
      <c r="A17" s="83"/>
      <c r="B17" s="83"/>
      <c r="C17" s="83"/>
      <c r="D17" s="83"/>
      <c r="H17" s="86"/>
    </row>
    <row r="18" spans="1:8" ht="19.899999999999999" customHeight="1">
      <c r="A18" s="83"/>
      <c r="B18" s="83"/>
      <c r="C18" s="83"/>
      <c r="D18" s="83"/>
      <c r="F18" s="94"/>
      <c r="G18" s="86"/>
      <c r="H18" s="86"/>
    </row>
    <row r="19" spans="1:8" ht="19.899999999999999" customHeight="1">
      <c r="A19" s="102" t="s">
        <v>142</v>
      </c>
      <c r="B19" s="369" t="s">
        <v>143</v>
      </c>
      <c r="C19" s="369"/>
      <c r="D19" s="103"/>
      <c r="E19" s="377" t="s">
        <v>144</v>
      </c>
      <c r="F19" s="378">
        <v>2000</v>
      </c>
      <c r="G19" s="378"/>
      <c r="H19" s="378"/>
    </row>
    <row r="20" spans="1:8" ht="19.899999999999999" customHeight="1">
      <c r="A20" s="95" t="s">
        <v>145</v>
      </c>
      <c r="B20" s="379">
        <v>5000</v>
      </c>
      <c r="C20" s="380"/>
      <c r="D20" s="104"/>
      <c r="E20" s="377"/>
      <c r="F20" s="378"/>
      <c r="G20" s="378"/>
      <c r="H20" s="378"/>
    </row>
    <row r="21" spans="1:8" ht="19.899999999999999" customHeight="1">
      <c r="A21" s="105" t="s">
        <v>146</v>
      </c>
      <c r="B21" s="381" t="s">
        <v>147</v>
      </c>
      <c r="C21" s="381"/>
      <c r="D21" s="100"/>
      <c r="E21" s="377"/>
      <c r="F21" s="378"/>
      <c r="G21" s="378"/>
      <c r="H21" s="378"/>
    </row>
    <row r="22" spans="1:8" ht="19.899999999999999" customHeight="1">
      <c r="A22" s="95" t="s">
        <v>148</v>
      </c>
      <c r="B22" s="369" t="s">
        <v>149</v>
      </c>
      <c r="C22" s="369"/>
      <c r="D22" s="100"/>
    </row>
    <row r="23" spans="1:8" ht="19.899999999999999" customHeight="1">
      <c r="A23" s="102" t="s">
        <v>150</v>
      </c>
      <c r="B23" s="370" t="s">
        <v>151</v>
      </c>
      <c r="C23" s="370"/>
      <c r="D23" s="100"/>
      <c r="E23" s="371" t="s">
        <v>152</v>
      </c>
      <c r="F23" s="372">
        <f>F19-B26</f>
        <v>1000</v>
      </c>
      <c r="G23" s="372"/>
      <c r="H23" s="372"/>
    </row>
    <row r="24" spans="1:8" ht="19.899999999999999" customHeight="1">
      <c r="A24" s="106" t="s">
        <v>153</v>
      </c>
      <c r="B24" s="373">
        <v>1234567</v>
      </c>
      <c r="C24" s="373"/>
      <c r="D24" s="100"/>
      <c r="E24" s="371"/>
      <c r="F24" s="372"/>
      <c r="G24" s="372"/>
      <c r="H24" s="372"/>
    </row>
    <row r="25" spans="1:8" ht="19.899999999999999" customHeight="1">
      <c r="A25" s="106" t="s">
        <v>154</v>
      </c>
      <c r="B25" s="374" t="s">
        <v>155</v>
      </c>
      <c r="C25" s="374"/>
      <c r="D25" s="101"/>
      <c r="E25" s="371"/>
      <c r="F25" s="372"/>
      <c r="G25" s="372"/>
      <c r="H25" s="372"/>
    </row>
    <row r="26" spans="1:8" ht="19.899999999999999" customHeight="1">
      <c r="A26" s="107" t="s">
        <v>156</v>
      </c>
      <c r="B26" s="360">
        <v>1000</v>
      </c>
      <c r="C26" s="361"/>
      <c r="D26" s="101"/>
      <c r="E26" s="108"/>
      <c r="F26" s="109"/>
      <c r="G26" s="109"/>
      <c r="H26" s="110"/>
    </row>
    <row r="27" spans="1:8" ht="50.1" customHeight="1">
      <c r="A27" s="362" t="s">
        <v>157</v>
      </c>
      <c r="B27" s="363"/>
      <c r="C27" s="363"/>
      <c r="D27" s="364" t="s">
        <v>158</v>
      </c>
      <c r="E27" s="365"/>
      <c r="F27" s="365"/>
      <c r="G27" s="365"/>
      <c r="H27" s="366"/>
    </row>
    <row r="28" spans="1:8" ht="19.899999999999999" customHeight="1">
      <c r="A28" s="367" t="s">
        <v>159</v>
      </c>
      <c r="B28" s="367"/>
      <c r="C28" s="367"/>
      <c r="D28" s="367"/>
      <c r="E28" s="367"/>
      <c r="F28" s="367"/>
      <c r="G28" s="367"/>
      <c r="H28" s="367"/>
    </row>
    <row r="29" spans="1:8" ht="100.15" customHeight="1">
      <c r="A29" s="368" t="s">
        <v>160</v>
      </c>
      <c r="B29" s="368"/>
      <c r="C29" s="368"/>
      <c r="D29" s="368"/>
      <c r="E29" s="368"/>
      <c r="F29" s="368"/>
      <c r="G29" s="368"/>
      <c r="H29" s="368"/>
    </row>
    <row r="30" spans="1:8" ht="19.899999999999999" customHeight="1">
      <c r="A30" s="101"/>
      <c r="B30" s="101"/>
      <c r="C30" s="101"/>
    </row>
    <row r="31" spans="1:8" ht="19.899999999999999" customHeight="1">
      <c r="A31" s="101"/>
      <c r="B31" s="101"/>
      <c r="C31" s="101"/>
    </row>
    <row r="32" spans="1:8" ht="19.899999999999999" customHeight="1">
      <c r="A32" s="101"/>
      <c r="B32" s="101"/>
      <c r="C32" s="101"/>
    </row>
    <row r="33" spans="1:3" ht="19.899999999999999" customHeight="1">
      <c r="A33" s="101"/>
      <c r="B33" s="101"/>
      <c r="C33" s="101"/>
    </row>
    <row r="34" spans="1:3" ht="19.899999999999999" customHeight="1">
      <c r="A34" s="101"/>
      <c r="B34" s="101"/>
      <c r="C34" s="101"/>
    </row>
  </sheetData>
  <mergeCells count="24">
    <mergeCell ref="E14:G14"/>
    <mergeCell ref="A1:H1"/>
    <mergeCell ref="A3:C3"/>
    <mergeCell ref="E11:G11"/>
    <mergeCell ref="E12:G12"/>
    <mergeCell ref="E13:G13"/>
    <mergeCell ref="E15:G15"/>
    <mergeCell ref="E16:G16"/>
    <mergeCell ref="B19:C19"/>
    <mergeCell ref="E19:E21"/>
    <mergeCell ref="F19:H21"/>
    <mergeCell ref="B20:C20"/>
    <mergeCell ref="B21:C21"/>
    <mergeCell ref="B22:C22"/>
    <mergeCell ref="B23:C23"/>
    <mergeCell ref="E23:E25"/>
    <mergeCell ref="F23:H25"/>
    <mergeCell ref="B24:C24"/>
    <mergeCell ref="B25:C25"/>
    <mergeCell ref="B26:C26"/>
    <mergeCell ref="A27:C27"/>
    <mergeCell ref="D27:H27"/>
    <mergeCell ref="A28:H28"/>
    <mergeCell ref="A29:H29"/>
  </mergeCells>
  <phoneticPr fontId="4"/>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M31"/>
  <sheetViews>
    <sheetView view="pageBreakPreview" zoomScaleNormal="100" zoomScaleSheetLayoutView="100" workbookViewId="0">
      <selection activeCell="L10" sqref="L10"/>
    </sheetView>
  </sheetViews>
  <sheetFormatPr defaultRowHeight="13.5"/>
  <cols>
    <col min="1" max="1" width="2" style="112" customWidth="1"/>
    <col min="2" max="2" width="9" style="112"/>
    <col min="3" max="9" width="9.5" style="112" customWidth="1"/>
    <col min="10" max="10" width="9.375" style="112" customWidth="1"/>
    <col min="11" max="16384" width="9" style="112"/>
  </cols>
  <sheetData>
    <row r="1" spans="2:13">
      <c r="B1" s="387" t="s">
        <v>195</v>
      </c>
      <c r="C1" s="387"/>
      <c r="D1" s="387"/>
      <c r="E1" s="387"/>
      <c r="F1" s="387"/>
      <c r="G1" s="387"/>
      <c r="H1" s="387"/>
      <c r="I1" s="387"/>
      <c r="J1" s="111"/>
    </row>
    <row r="2" spans="2:13">
      <c r="B2" s="113"/>
      <c r="C2" s="113"/>
      <c r="D2" s="113"/>
      <c r="E2" s="113"/>
      <c r="F2" s="113"/>
      <c r="G2" s="113"/>
      <c r="H2" s="113"/>
      <c r="I2" s="113"/>
      <c r="J2" s="114" t="s">
        <v>161</v>
      </c>
    </row>
    <row r="3" spans="2:13">
      <c r="B3" s="388"/>
      <c r="C3" s="388"/>
      <c r="D3" s="388"/>
      <c r="E3" s="388"/>
      <c r="F3" s="388"/>
      <c r="G3" s="388"/>
      <c r="H3" s="388"/>
      <c r="I3" s="388"/>
      <c r="J3" s="388"/>
    </row>
    <row r="4" spans="2:13">
      <c r="B4" s="388"/>
      <c r="C4" s="388"/>
      <c r="D4" s="388"/>
      <c r="E4" s="388"/>
      <c r="F4" s="388"/>
      <c r="G4" s="388"/>
      <c r="H4" s="388"/>
      <c r="I4" s="388"/>
      <c r="J4" s="388"/>
    </row>
    <row r="5" spans="2:13">
      <c r="B5" s="388" t="s">
        <v>162</v>
      </c>
      <c r="C5" s="388"/>
      <c r="D5" s="388"/>
      <c r="E5" s="388"/>
      <c r="F5" s="388"/>
      <c r="G5" s="388"/>
      <c r="H5" s="388"/>
      <c r="I5" s="388"/>
      <c r="J5" s="388"/>
    </row>
    <row r="6" spans="2:13">
      <c r="B6" s="389" t="s">
        <v>163</v>
      </c>
      <c r="C6" s="389"/>
      <c r="D6" s="389"/>
      <c r="E6" s="389"/>
      <c r="F6" s="389"/>
      <c r="G6" s="389"/>
      <c r="H6" s="389"/>
      <c r="I6" s="389"/>
      <c r="J6" s="389"/>
    </row>
    <row r="7" spans="2:13">
      <c r="B7" s="111" t="s">
        <v>164</v>
      </c>
      <c r="C7" s="111"/>
      <c r="D7" s="111"/>
      <c r="E7" s="111"/>
      <c r="F7" s="111"/>
      <c r="G7" s="111"/>
      <c r="H7" s="111"/>
      <c r="I7" s="111"/>
      <c r="J7" s="111"/>
    </row>
    <row r="8" spans="2:13">
      <c r="B8" s="390" t="s">
        <v>165</v>
      </c>
      <c r="C8" s="391"/>
      <c r="D8" s="391"/>
      <c r="E8" s="391"/>
      <c r="F8" s="391"/>
      <c r="G8" s="391"/>
      <c r="H8" s="391"/>
      <c r="I8" s="392"/>
      <c r="J8" s="111"/>
    </row>
    <row r="9" spans="2:13" ht="15" customHeight="1">
      <c r="B9" s="393" t="s">
        <v>166</v>
      </c>
      <c r="C9" s="393"/>
      <c r="D9" s="393"/>
      <c r="E9" s="393"/>
      <c r="F9" s="394" t="s">
        <v>167</v>
      </c>
      <c r="G9" s="395"/>
      <c r="H9" s="395"/>
      <c r="I9" s="396"/>
      <c r="J9" s="111"/>
    </row>
    <row r="10" spans="2:13" ht="30" customHeight="1">
      <c r="B10" s="397" t="s">
        <v>168</v>
      </c>
      <c r="C10" s="397"/>
      <c r="D10" s="397"/>
      <c r="E10" s="397"/>
      <c r="F10" s="398"/>
      <c r="G10" s="399"/>
      <c r="H10" s="399"/>
      <c r="I10" s="400"/>
      <c r="J10" s="111"/>
    </row>
    <row r="11" spans="2:13" ht="30" customHeight="1">
      <c r="B11" s="401" t="s">
        <v>169</v>
      </c>
      <c r="C11" s="402"/>
      <c r="D11" s="402"/>
      <c r="E11" s="402"/>
      <c r="F11" s="402"/>
      <c r="G11" s="402"/>
      <c r="H11" s="402"/>
      <c r="I11" s="403"/>
      <c r="J11" s="111"/>
    </row>
    <row r="12" spans="2:13">
      <c r="B12" s="111"/>
      <c r="C12" s="111"/>
      <c r="D12" s="111"/>
      <c r="E12" s="111"/>
      <c r="F12" s="111"/>
      <c r="G12" s="111"/>
      <c r="H12" s="115"/>
      <c r="I12" s="116"/>
      <c r="J12" s="117" t="s">
        <v>170</v>
      </c>
    </row>
    <row r="13" spans="2:13" ht="14.25" thickBot="1">
      <c r="B13" s="386" t="s">
        <v>171</v>
      </c>
      <c r="C13" s="386"/>
      <c r="D13" s="386"/>
      <c r="E13" s="386"/>
      <c r="F13" s="386"/>
      <c r="G13" s="386"/>
      <c r="H13" s="386"/>
      <c r="I13" s="386"/>
      <c r="J13" s="118" t="s">
        <v>172</v>
      </c>
    </row>
    <row r="14" spans="2:13" ht="33" customHeight="1" thickBot="1">
      <c r="B14" s="119" t="s">
        <v>173</v>
      </c>
      <c r="C14" s="120">
        <f t="shared" ref="C14:H14" si="0">SUM(D14-1)</f>
        <v>44332</v>
      </c>
      <c r="D14" s="120">
        <f t="shared" si="0"/>
        <v>44333</v>
      </c>
      <c r="E14" s="120">
        <f t="shared" si="0"/>
        <v>44334</v>
      </c>
      <c r="F14" s="120">
        <f t="shared" si="0"/>
        <v>44335</v>
      </c>
      <c r="G14" s="120">
        <f t="shared" si="0"/>
        <v>44336</v>
      </c>
      <c r="H14" s="120">
        <f t="shared" si="0"/>
        <v>44337</v>
      </c>
      <c r="I14" s="120">
        <f>SUM(J14-1)</f>
        <v>44338</v>
      </c>
      <c r="J14" s="120">
        <v>44339</v>
      </c>
      <c r="K14" s="121"/>
      <c r="M14" s="122"/>
    </row>
    <row r="15" spans="2:13" ht="33" customHeight="1">
      <c r="B15" s="123" t="s">
        <v>174</v>
      </c>
      <c r="C15" s="124" t="s">
        <v>175</v>
      </c>
      <c r="D15" s="124" t="s">
        <v>176</v>
      </c>
      <c r="E15" s="124" t="s">
        <v>176</v>
      </c>
      <c r="F15" s="124" t="s">
        <v>176</v>
      </c>
      <c r="G15" s="124" t="s">
        <v>177</v>
      </c>
      <c r="H15" s="124" t="s">
        <v>176</v>
      </c>
      <c r="I15" s="124" t="s">
        <v>176</v>
      </c>
      <c r="J15" s="124" t="s">
        <v>176</v>
      </c>
      <c r="M15" s="125"/>
    </row>
    <row r="16" spans="2:13" ht="33" customHeight="1">
      <c r="B16" s="123" t="s">
        <v>178</v>
      </c>
      <c r="C16" s="124" t="s">
        <v>176</v>
      </c>
      <c r="D16" s="124" t="s">
        <v>176</v>
      </c>
      <c r="E16" s="124" t="s">
        <v>176</v>
      </c>
      <c r="F16" s="124" t="s">
        <v>179</v>
      </c>
      <c r="G16" s="124" t="s">
        <v>176</v>
      </c>
      <c r="H16" s="124" t="s">
        <v>176</v>
      </c>
      <c r="I16" s="124" t="s">
        <v>176</v>
      </c>
      <c r="J16" s="124" t="s">
        <v>176</v>
      </c>
      <c r="M16" s="125"/>
    </row>
    <row r="17" spans="2:13" ht="14.25">
      <c r="B17" s="126" t="s">
        <v>180</v>
      </c>
      <c r="C17" s="111"/>
      <c r="D17" s="111"/>
      <c r="E17" s="111"/>
      <c r="F17" s="111"/>
      <c r="G17" s="111"/>
      <c r="H17" s="111"/>
      <c r="I17" s="111"/>
      <c r="J17" s="111"/>
      <c r="M17" s="125"/>
    </row>
    <row r="18" spans="2:13" ht="14.25">
      <c r="B18" s="111" t="s">
        <v>181</v>
      </c>
      <c r="C18" s="111"/>
      <c r="D18" s="111"/>
      <c r="E18" s="111"/>
      <c r="F18" s="111"/>
      <c r="G18" s="111"/>
      <c r="H18" s="111"/>
      <c r="I18" s="111"/>
      <c r="J18" s="111"/>
      <c r="M18" s="125"/>
    </row>
    <row r="19" spans="2:13" ht="14.25">
      <c r="B19" s="127" t="s">
        <v>182</v>
      </c>
      <c r="C19" s="128"/>
      <c r="D19" s="128"/>
      <c r="E19" s="128"/>
      <c r="F19" s="128"/>
      <c r="G19" s="128"/>
      <c r="H19" s="128"/>
      <c r="I19" s="128"/>
      <c r="J19" s="111"/>
      <c r="M19" s="125"/>
    </row>
    <row r="20" spans="2:13" ht="14.25">
      <c r="B20" s="129" t="s">
        <v>183</v>
      </c>
      <c r="C20" s="130"/>
      <c r="D20" s="130"/>
      <c r="E20" s="130"/>
      <c r="F20" s="130"/>
      <c r="G20" s="130"/>
      <c r="H20" s="130"/>
      <c r="I20" s="130"/>
      <c r="J20" s="131"/>
      <c r="M20" s="125"/>
    </row>
    <row r="21" spans="2:13">
      <c r="B21" s="129" t="s">
        <v>184</v>
      </c>
      <c r="C21" s="130"/>
      <c r="D21" s="130"/>
      <c r="E21" s="130"/>
      <c r="F21" s="130"/>
      <c r="G21" s="130"/>
      <c r="H21" s="130"/>
      <c r="I21" s="130"/>
      <c r="J21" s="131"/>
    </row>
    <row r="22" spans="2:13">
      <c r="B22" s="132" t="s">
        <v>185</v>
      </c>
      <c r="C22" s="133"/>
      <c r="D22" s="134"/>
      <c r="E22" s="134"/>
      <c r="F22" s="135"/>
      <c r="G22" s="134"/>
      <c r="H22" s="134"/>
      <c r="I22" s="133"/>
      <c r="J22" s="136"/>
      <c r="L22" s="137"/>
    </row>
    <row r="23" spans="2:13">
      <c r="B23" s="132" t="s">
        <v>186</v>
      </c>
      <c r="C23" s="133"/>
      <c r="D23" s="134"/>
      <c r="E23" s="134"/>
      <c r="F23" s="134"/>
      <c r="G23" s="134"/>
      <c r="H23" s="134"/>
      <c r="I23" s="133"/>
      <c r="J23" s="136"/>
      <c r="L23" s="137"/>
    </row>
    <row r="24" spans="2:13">
      <c r="B24" s="138" t="s">
        <v>187</v>
      </c>
      <c r="C24" s="139"/>
      <c r="D24" s="135"/>
      <c r="E24" s="135"/>
      <c r="F24" s="135"/>
      <c r="G24" s="135"/>
      <c r="H24" s="135"/>
      <c r="I24" s="139"/>
      <c r="J24" s="136"/>
    </row>
    <row r="25" spans="2:13">
      <c r="B25" s="138" t="s">
        <v>188</v>
      </c>
      <c r="C25" s="139"/>
      <c r="D25" s="135"/>
      <c r="E25" s="135"/>
      <c r="F25" s="135"/>
      <c r="G25" s="135"/>
      <c r="H25" s="135"/>
      <c r="I25" s="139"/>
      <c r="J25" s="136"/>
    </row>
    <row r="26" spans="2:13">
      <c r="B26" s="140" t="s">
        <v>189</v>
      </c>
      <c r="C26" s="141"/>
      <c r="D26" s="141"/>
      <c r="E26" s="141"/>
      <c r="F26" s="141"/>
      <c r="G26" s="141"/>
      <c r="H26" s="141"/>
      <c r="I26" s="141"/>
    </row>
    <row r="27" spans="2:13">
      <c r="B27" s="129" t="s">
        <v>190</v>
      </c>
      <c r="C27" s="142"/>
      <c r="D27" s="142"/>
      <c r="E27" s="142"/>
      <c r="F27" s="142"/>
      <c r="G27" s="142"/>
      <c r="H27" s="142"/>
      <c r="I27" s="142"/>
    </row>
    <row r="28" spans="2:13">
      <c r="B28" s="129" t="s">
        <v>191</v>
      </c>
      <c r="C28" s="143"/>
      <c r="D28" s="143"/>
      <c r="E28" s="143"/>
      <c r="F28" s="143"/>
      <c r="G28" s="143"/>
      <c r="H28" s="143"/>
      <c r="I28" s="143"/>
    </row>
    <row r="29" spans="2:13">
      <c r="B29" s="129" t="s">
        <v>192</v>
      </c>
    </row>
    <row r="30" spans="2:13">
      <c r="B30" s="129" t="s">
        <v>193</v>
      </c>
    </row>
    <row r="31" spans="2:13">
      <c r="B31" s="129" t="s">
        <v>194</v>
      </c>
    </row>
  </sheetData>
  <mergeCells count="12">
    <mergeCell ref="B13:I13"/>
    <mergeCell ref="B1:I1"/>
    <mergeCell ref="B3:J3"/>
    <mergeCell ref="B4:J4"/>
    <mergeCell ref="B5:J5"/>
    <mergeCell ref="B6:J6"/>
    <mergeCell ref="B8:I8"/>
    <mergeCell ref="B9:E9"/>
    <mergeCell ref="F9:I9"/>
    <mergeCell ref="B10:E10"/>
    <mergeCell ref="F10:I10"/>
    <mergeCell ref="B11:I11"/>
  </mergeCells>
  <phoneticPr fontId="4"/>
  <dataValidations count="3">
    <dataValidation type="list" allowBlank="1" showInputMessage="1" showErrorMessage="1" sqref="K14">
      <formula1>$G$18:$G$20</formula1>
    </dataValidation>
    <dataValidation type="list" allowBlank="1" showInputMessage="1" showErrorMessage="1" sqref="M14">
      <formula1>$L$18:$L$24</formula1>
    </dataValidation>
    <dataValidation type="list" allowBlank="1" showInputMessage="1" showErrorMessage="1" sqref="J14">
      <formula1>"選択,5月23日,5月15日,5月16日"</formula1>
    </dataValidation>
  </dataValidations>
  <printOptions horizontalCentered="1"/>
  <pageMargins left="0.51181102362204722" right="0.11811023622047245" top="0.55118110236220474" bottom="0.55118110236220474" header="0.31496062992125984" footer="0.31496062992125984"/>
  <pageSetup paperSize="9" orientation="portrait" r:id="rId1"/>
  <colBreaks count="1" manualBreakCount="1">
    <brk id="10" max="31"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Group Box 1">
              <controlPr defaultSize="0" autoFill="0" autoPict="0">
                <anchor moveWithCells="1">
                  <from>
                    <xdr:col>13</xdr:col>
                    <xdr:colOff>400050</xdr:colOff>
                    <xdr:row>9</xdr:row>
                    <xdr:rowOff>133350</xdr:rowOff>
                  </from>
                  <to>
                    <xdr:col>14</xdr:col>
                    <xdr:colOff>571500</xdr:colOff>
                    <xdr:row>11</xdr:row>
                    <xdr:rowOff>161925</xdr:rowOff>
                  </to>
                </anchor>
              </controlPr>
            </control>
          </mc:Choice>
        </mc:AlternateContent>
        <mc:AlternateContent xmlns:mc="http://schemas.openxmlformats.org/markup-compatibility/2006">
          <mc:Choice Requires="x14">
            <control shapeId="10242" r:id="rId5" name="Group Box 2">
              <controlPr defaultSize="0" autoFill="0" autoPict="0">
                <anchor moveWithCells="1">
                  <from>
                    <xdr:col>13</xdr:col>
                    <xdr:colOff>552450</xdr:colOff>
                    <xdr:row>9</xdr:row>
                    <xdr:rowOff>285750</xdr:rowOff>
                  </from>
                  <to>
                    <xdr:col>15</xdr:col>
                    <xdr:colOff>38100</xdr:colOff>
                    <xdr:row>12</xdr:row>
                    <xdr:rowOff>142875</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22</xdr:col>
                    <xdr:colOff>390525</xdr:colOff>
                    <xdr:row>8</xdr:row>
                    <xdr:rowOff>171450</xdr:rowOff>
                  </from>
                  <to>
                    <xdr:col>23</xdr:col>
                    <xdr:colOff>438150</xdr:colOff>
                    <xdr:row>9</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2"/>
  <sheetViews>
    <sheetView tabSelected="1" view="pageBreakPreview" zoomScaleNormal="100" zoomScaleSheetLayoutView="100" workbookViewId="0">
      <selection activeCell="G27" sqref="G27"/>
    </sheetView>
  </sheetViews>
  <sheetFormatPr defaultColWidth="9" defaultRowHeight="19.899999999999999" customHeight="1"/>
  <cols>
    <col min="1" max="1" width="6" style="31" customWidth="1"/>
    <col min="2" max="2" width="10.75" style="31" customWidth="1"/>
    <col min="3" max="6" width="9" style="31"/>
    <col min="7" max="7" width="11.75" style="31" bestFit="1" customWidth="1"/>
    <col min="8" max="9" width="9" style="31"/>
    <col min="10" max="10" width="6" style="31" customWidth="1"/>
    <col min="11" max="16384" width="9" style="31"/>
  </cols>
  <sheetData>
    <row r="1" spans="1:10" ht="19.899999999999999" customHeight="1">
      <c r="A1" s="260" t="s">
        <v>27</v>
      </c>
      <c r="B1" s="260"/>
      <c r="C1" s="7"/>
      <c r="D1" s="7"/>
      <c r="E1" s="7"/>
      <c r="F1" s="7"/>
      <c r="G1" s="7"/>
      <c r="H1" s="7"/>
      <c r="I1" s="7"/>
      <c r="J1" s="10"/>
    </row>
    <row r="2" spans="1:10" ht="19.899999999999999" customHeight="1">
      <c r="B2" s="7"/>
      <c r="C2" s="7"/>
      <c r="D2" s="7"/>
      <c r="E2" s="7"/>
      <c r="F2" s="7"/>
      <c r="G2" s="7"/>
      <c r="H2" s="7"/>
      <c r="I2" s="7"/>
      <c r="J2" s="10"/>
    </row>
    <row r="3" spans="1:10" ht="19.899999999999999" customHeight="1">
      <c r="B3" s="271" t="s">
        <v>111</v>
      </c>
      <c r="C3" s="271"/>
      <c r="D3" s="271"/>
      <c r="E3" s="271"/>
      <c r="F3" s="271"/>
      <c r="G3" s="271"/>
      <c r="H3" s="271"/>
      <c r="I3" s="271"/>
      <c r="J3" s="6"/>
    </row>
    <row r="5" spans="1:10" ht="25.15" customHeight="1">
      <c r="B5" s="32" t="s">
        <v>19</v>
      </c>
      <c r="C5" s="263" t="s">
        <v>52</v>
      </c>
      <c r="D5" s="264"/>
      <c r="E5" s="264"/>
      <c r="F5" s="264"/>
      <c r="G5" s="264"/>
      <c r="H5" s="261" t="s">
        <v>51</v>
      </c>
      <c r="I5" s="262"/>
      <c r="J5" s="33"/>
    </row>
    <row r="6" spans="1:10" ht="25.15" customHeight="1">
      <c r="B6" s="34" t="s">
        <v>20</v>
      </c>
      <c r="C6" s="266" t="s" ph="1">
        <v>22</v>
      </c>
      <c r="D6" s="267" ph="1"/>
      <c r="E6" s="267" ph="1"/>
      <c r="F6" s="267" ph="1"/>
      <c r="G6" s="267" ph="1"/>
      <c r="H6" s="255" t="s">
        <v>0</v>
      </c>
      <c r="I6" s="256"/>
      <c r="J6" s="35"/>
    </row>
    <row r="7" spans="1:10" ht="25.15" customHeight="1">
      <c r="B7" s="34" t="s">
        <v>44</v>
      </c>
      <c r="C7" s="266" t="s">
        <v>46</v>
      </c>
      <c r="D7" s="267"/>
      <c r="E7" s="255" t="s">
        <v>47</v>
      </c>
      <c r="F7" s="255"/>
      <c r="G7" s="255"/>
      <c r="H7" s="255"/>
      <c r="I7" s="256"/>
      <c r="J7" s="35"/>
    </row>
    <row r="8" spans="1:10" ht="25.15" customHeight="1">
      <c r="B8" s="34" t="s">
        <v>45</v>
      </c>
      <c r="C8" s="258" t="s" ph="1">
        <v>48</v>
      </c>
      <c r="D8" s="255"/>
      <c r="E8" s="255"/>
      <c r="F8" s="255"/>
      <c r="G8" s="255"/>
      <c r="H8" s="255"/>
      <c r="I8" s="256"/>
      <c r="J8" s="35"/>
    </row>
    <row r="9" spans="1:10" ht="25.15" customHeight="1">
      <c r="B9" s="265" t="s">
        <v>21</v>
      </c>
      <c r="C9" s="254" t="s" ph="1">
        <v>23</v>
      </c>
      <c r="D9" s="254" ph="1"/>
      <c r="E9" s="254" ph="1"/>
      <c r="F9" s="254" ph="1"/>
      <c r="G9" s="254" ph="1"/>
      <c r="H9" s="254" t="s">
        <v>0</v>
      </c>
      <c r="I9" s="254"/>
    </row>
    <row r="10" spans="1:10" ht="25.15" customHeight="1">
      <c r="B10" s="265"/>
      <c r="C10" s="268" t="s">
        <v>2</v>
      </c>
      <c r="D10" s="268"/>
      <c r="E10" s="270" t="s">
        <v>36</v>
      </c>
      <c r="F10" s="270"/>
      <c r="G10" s="270"/>
      <c r="H10" s="270"/>
      <c r="I10" s="270"/>
    </row>
    <row r="11" spans="1:10" ht="25.15" customHeight="1">
      <c r="B11" s="265"/>
      <c r="C11" s="269" t="s">
        <v>24</v>
      </c>
      <c r="D11" s="269"/>
      <c r="E11" s="270"/>
      <c r="F11" s="270"/>
      <c r="G11" s="270"/>
      <c r="H11" s="270"/>
      <c r="I11" s="270"/>
    </row>
    <row r="12" spans="1:10" s="7" customFormat="1" ht="19.899999999999999" customHeight="1">
      <c r="B12" s="8"/>
      <c r="C12" s="36"/>
      <c r="D12" s="37"/>
      <c r="F12" s="38"/>
      <c r="G12" s="38"/>
      <c r="H12" s="38"/>
      <c r="I12" s="38"/>
    </row>
    <row r="13" spans="1:10" s="7" customFormat="1" ht="19.899999999999999" customHeight="1">
      <c r="B13" s="7" t="s">
        <v>25</v>
      </c>
      <c r="C13" s="8"/>
      <c r="D13" s="8"/>
      <c r="E13" s="38"/>
      <c r="F13" s="38"/>
      <c r="G13" s="38"/>
      <c r="H13" s="38"/>
      <c r="I13" s="38"/>
    </row>
    <row r="14" spans="1:10" s="7" customFormat="1" ht="19.899999999999999" customHeight="1">
      <c r="B14" s="43" t="s">
        <v>54</v>
      </c>
      <c r="C14" s="8"/>
      <c r="D14" s="8"/>
      <c r="E14" s="38"/>
      <c r="F14" s="38"/>
      <c r="G14" s="38"/>
      <c r="H14" s="38"/>
      <c r="I14" s="38"/>
    </row>
    <row r="15" spans="1:10" s="7" customFormat="1" ht="19.899999999999999" customHeight="1">
      <c r="B15" s="43" t="s">
        <v>55</v>
      </c>
      <c r="C15" s="8"/>
      <c r="D15" s="8"/>
      <c r="E15" s="38"/>
      <c r="F15" s="38"/>
      <c r="G15" s="38"/>
      <c r="H15" s="38"/>
      <c r="I15" s="38"/>
    </row>
    <row r="16" spans="1:10" s="10" customFormat="1" ht="19.899999999999999" customHeight="1">
      <c r="B16" s="43" t="s">
        <v>53</v>
      </c>
    </row>
    <row r="17" spans="2:10" s="10" customFormat="1" ht="19.899999999999999" customHeight="1">
      <c r="B17" s="43" t="s">
        <v>56</v>
      </c>
    </row>
    <row r="18" spans="2:10" s="10" customFormat="1" ht="19.899999999999999" customHeight="1">
      <c r="B18" s="75" t="s">
        <v>112</v>
      </c>
      <c r="C18" s="39"/>
      <c r="D18" s="39"/>
      <c r="E18" s="39"/>
      <c r="F18" s="39"/>
      <c r="G18" s="39"/>
      <c r="H18" s="39"/>
      <c r="I18" s="39"/>
    </row>
    <row r="19" spans="2:10" s="10" customFormat="1" ht="19.899999999999999" customHeight="1">
      <c r="B19" s="12" t="s">
        <v>26</v>
      </c>
      <c r="C19" s="39"/>
      <c r="D19" s="39"/>
      <c r="E19" s="39"/>
      <c r="F19" s="39"/>
      <c r="G19" s="39"/>
      <c r="H19" s="39"/>
      <c r="I19" s="39"/>
    </row>
    <row r="20" spans="2:10" s="10" customFormat="1" ht="19.899999999999999" customHeight="1">
      <c r="B20" s="12" t="s">
        <v>223</v>
      </c>
      <c r="D20" s="12"/>
      <c r="E20" s="12"/>
      <c r="F20" s="12"/>
      <c r="G20" s="12"/>
      <c r="H20" s="12"/>
      <c r="I20" s="12"/>
    </row>
    <row r="21" spans="2:10" s="10" customFormat="1" ht="19.899999999999999" customHeight="1">
      <c r="B21" s="12" t="s">
        <v>49</v>
      </c>
      <c r="D21" s="12"/>
      <c r="E21" s="12"/>
      <c r="F21" s="12"/>
      <c r="G21" s="12"/>
      <c r="H21" s="12"/>
      <c r="I21" s="12"/>
    </row>
    <row r="22" spans="2:10" s="10" customFormat="1" ht="19.899999999999999" customHeight="1">
      <c r="B22" s="12" t="s">
        <v>50</v>
      </c>
      <c r="D22" s="12"/>
      <c r="E22" s="12"/>
      <c r="F22" s="12"/>
      <c r="G22" s="12"/>
      <c r="H22" s="12"/>
      <c r="I22" s="12"/>
    </row>
    <row r="23" spans="2:10" s="10" customFormat="1" ht="19.899999999999999" customHeight="1">
      <c r="B23" s="12"/>
      <c r="C23" s="39"/>
      <c r="D23" s="39"/>
      <c r="E23" s="39"/>
      <c r="F23" s="39"/>
      <c r="G23" s="39"/>
      <c r="H23" s="39"/>
      <c r="I23" s="39"/>
    </row>
    <row r="24" spans="2:10" ht="19.899999999999999" customHeight="1">
      <c r="B24" s="40" t="s">
        <v>34</v>
      </c>
      <c r="C24" s="257" t="s">
        <v>35</v>
      </c>
      <c r="D24" s="257"/>
      <c r="E24" s="257"/>
      <c r="F24" s="257"/>
      <c r="G24" s="40" t="s">
        <v>30</v>
      </c>
      <c r="H24" s="257" t="s">
        <v>31</v>
      </c>
      <c r="I24" s="257"/>
    </row>
    <row r="25" spans="2:10" ht="19.899999999999999" customHeight="1">
      <c r="B25" s="74" t="s">
        <v>109</v>
      </c>
      <c r="C25" s="250" t="s">
        <v>110</v>
      </c>
      <c r="D25" s="251"/>
      <c r="E25" s="251"/>
      <c r="F25" s="252"/>
      <c r="G25" s="9"/>
      <c r="H25" s="253">
        <f>2000*G25</f>
        <v>0</v>
      </c>
      <c r="I25" s="253"/>
    </row>
    <row r="26" spans="2:10" ht="19.899999999999999" customHeight="1">
      <c r="B26" s="9" t="s">
        <v>28</v>
      </c>
      <c r="C26" s="259" t="s">
        <v>57</v>
      </c>
      <c r="D26" s="259"/>
      <c r="E26" s="259"/>
      <c r="F26" s="259"/>
      <c r="G26" s="9">
        <v>1</v>
      </c>
      <c r="H26" s="253">
        <f>2000*G26</f>
        <v>2000</v>
      </c>
      <c r="I26" s="253"/>
    </row>
    <row r="27" spans="2:10" ht="19.899999999999999" customHeight="1">
      <c r="B27" s="9" t="s">
        <v>29</v>
      </c>
      <c r="C27" s="254" t="s">
        <v>33</v>
      </c>
      <c r="D27" s="254"/>
      <c r="E27" s="254"/>
      <c r="F27" s="254"/>
      <c r="G27" s="9">
        <v>1</v>
      </c>
      <c r="H27" s="253">
        <f>2000*G27</f>
        <v>2000</v>
      </c>
      <c r="I27" s="253"/>
    </row>
    <row r="28" spans="2:10" ht="19.899999999999999" customHeight="1">
      <c r="B28" s="41"/>
      <c r="G28" s="42" t="s">
        <v>32</v>
      </c>
      <c r="H28" s="248">
        <f>SUM(H26:I27)</f>
        <v>4000</v>
      </c>
      <c r="I28" s="249"/>
    </row>
    <row r="29" spans="2:10" ht="19.899999999999999" customHeight="1">
      <c r="B29" s="41"/>
    </row>
    <row r="30" spans="2:10" ht="15.75" customHeight="1">
      <c r="H30" s="41"/>
      <c r="I30" s="41"/>
    </row>
    <row r="31" spans="2:10" ht="19.899999999999999" customHeight="1">
      <c r="J31" s="10"/>
    </row>
    <row r="32" spans="2:10" ht="19.899999999999999" customHeight="1">
      <c r="J32" s="10"/>
    </row>
  </sheetData>
  <mergeCells count="25">
    <mergeCell ref="A1:B1"/>
    <mergeCell ref="H5:I5"/>
    <mergeCell ref="C5:G5"/>
    <mergeCell ref="H6:I6"/>
    <mergeCell ref="H9:I9"/>
    <mergeCell ref="B9:B11"/>
    <mergeCell ref="C9:G9"/>
    <mergeCell ref="C6:G6"/>
    <mergeCell ref="C10:D10"/>
    <mergeCell ref="C11:D11"/>
    <mergeCell ref="E10:I10"/>
    <mergeCell ref="E11:I11"/>
    <mergeCell ref="B3:I3"/>
    <mergeCell ref="C7:D7"/>
    <mergeCell ref="H28:I28"/>
    <mergeCell ref="C25:F25"/>
    <mergeCell ref="H25:I25"/>
    <mergeCell ref="C27:F27"/>
    <mergeCell ref="E7:I7"/>
    <mergeCell ref="C24:F24"/>
    <mergeCell ref="H27:I27"/>
    <mergeCell ref="H26:I26"/>
    <mergeCell ref="H24:I24"/>
    <mergeCell ref="C8:I8"/>
    <mergeCell ref="C26:F26"/>
  </mergeCells>
  <phoneticPr fontId="16" type="Hiragana" alignment="distributed"/>
  <printOptions horizontalCentered="1"/>
  <pageMargins left="0.23622047244094491" right="0.23622047244094491" top="0.23622047244094491" bottom="0.23622047244094491" header="0.31496062992125984" footer="0.31496062992125984"/>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48"/>
  <sheetViews>
    <sheetView view="pageBreakPreview" zoomScaleNormal="80" zoomScaleSheetLayoutView="100" workbookViewId="0">
      <selection activeCell="J7" sqref="J7"/>
    </sheetView>
  </sheetViews>
  <sheetFormatPr defaultColWidth="5.625" defaultRowHeight="21" customHeight="1"/>
  <cols>
    <col min="1" max="1" width="3.5" style="14" bestFit="1" customWidth="1"/>
    <col min="2" max="2" width="5.25" style="14" bestFit="1" customWidth="1"/>
    <col min="3" max="4" width="11.375" style="13" customWidth="1"/>
    <col min="5" max="6" width="8.5" style="14" bestFit="1" customWidth="1"/>
    <col min="7" max="7" width="3.5" style="14" customWidth="1"/>
    <col min="8" max="8" width="3.5" style="14" bestFit="1" customWidth="1"/>
    <col min="9" max="9" width="5.25" style="14" bestFit="1" customWidth="1"/>
    <col min="10" max="11" width="11.375" style="13" customWidth="1"/>
    <col min="12" max="13" width="8.5" style="14" bestFit="1" customWidth="1"/>
    <col min="14" max="14" width="8.5" style="15" bestFit="1" customWidth="1"/>
    <col min="15" max="15" width="8.5" style="14" bestFit="1" customWidth="1"/>
    <col min="16" max="16384" width="5.625" style="14"/>
  </cols>
  <sheetData>
    <row r="1" spans="1:15" ht="21" customHeight="1">
      <c r="A1" s="283" t="s">
        <v>37</v>
      </c>
      <c r="B1" s="283"/>
      <c r="C1" s="283"/>
    </row>
    <row r="2" spans="1:15" ht="21" customHeight="1">
      <c r="A2" s="16"/>
      <c r="B2" s="17"/>
      <c r="J2" s="18" t="s">
        <v>19</v>
      </c>
      <c r="K2" s="281" t="str">
        <f>重要!C5</f>
        <v>市町村立～くまモン</v>
      </c>
      <c r="L2" s="282"/>
      <c r="M2" s="19" t="s">
        <v>51</v>
      </c>
    </row>
    <row r="4" spans="1:15" ht="21" customHeight="1">
      <c r="A4" s="278" t="s">
        <v>41</v>
      </c>
      <c r="B4" s="279"/>
      <c r="C4" s="279"/>
      <c r="D4" s="279"/>
      <c r="E4" s="279"/>
      <c r="F4" s="279"/>
      <c r="G4" s="279"/>
      <c r="H4" s="279"/>
      <c r="I4" s="279"/>
      <c r="J4" s="279"/>
      <c r="K4" s="279"/>
      <c r="L4" s="279"/>
      <c r="M4" s="280"/>
      <c r="N4" s="15" t="s">
        <v>72</v>
      </c>
      <c r="O4" s="77" t="s">
        <v>85</v>
      </c>
    </row>
    <row r="5" spans="1:15" ht="21" customHeight="1">
      <c r="A5" s="272" t="s">
        <v>59</v>
      </c>
      <c r="B5" s="20" t="s">
        <v>38</v>
      </c>
      <c r="C5" s="21" t="s">
        <v>1</v>
      </c>
      <c r="D5" s="22" t="s">
        <v>78</v>
      </c>
      <c r="E5" s="23" t="s">
        <v>70</v>
      </c>
      <c r="F5" s="23" t="s">
        <v>71</v>
      </c>
      <c r="G5" s="24"/>
      <c r="H5" s="275" t="s">
        <v>60</v>
      </c>
      <c r="I5" s="20" t="s">
        <v>38</v>
      </c>
      <c r="J5" s="21" t="s">
        <v>1</v>
      </c>
      <c r="K5" s="22" t="s">
        <v>78</v>
      </c>
      <c r="L5" s="23" t="s">
        <v>70</v>
      </c>
      <c r="M5" s="23" t="s">
        <v>71</v>
      </c>
      <c r="N5" s="25" t="s">
        <v>73</v>
      </c>
      <c r="O5" s="77" t="s">
        <v>87</v>
      </c>
    </row>
    <row r="6" spans="1:15" ht="21" customHeight="1">
      <c r="A6" s="273"/>
      <c r="B6" s="26">
        <v>1</v>
      </c>
      <c r="C6" s="27"/>
      <c r="D6" s="239"/>
      <c r="E6" s="28" t="s">
        <v>73</v>
      </c>
      <c r="F6" s="28" t="s">
        <v>73</v>
      </c>
      <c r="G6" s="24"/>
      <c r="H6" s="276"/>
      <c r="I6" s="26">
        <v>1</v>
      </c>
      <c r="J6" s="27"/>
      <c r="K6" s="27"/>
      <c r="L6" s="28" t="s">
        <v>73</v>
      </c>
      <c r="M6" s="28" t="s">
        <v>73</v>
      </c>
      <c r="N6" s="25" t="s">
        <v>74</v>
      </c>
      <c r="O6" s="77" t="s">
        <v>91</v>
      </c>
    </row>
    <row r="7" spans="1:15" ht="21" customHeight="1">
      <c r="A7" s="273"/>
      <c r="B7" s="26">
        <v>2</v>
      </c>
      <c r="C7" s="27"/>
      <c r="D7" s="27" t="str">
        <f t="shared" ref="D7" si="0">PHONETIC(C7)</f>
        <v/>
      </c>
      <c r="E7" s="28" t="s">
        <v>73</v>
      </c>
      <c r="F7" s="28" t="s">
        <v>73</v>
      </c>
      <c r="G7" s="24"/>
      <c r="H7" s="276"/>
      <c r="I7" s="26">
        <v>2</v>
      </c>
      <c r="J7" s="27"/>
      <c r="K7" s="27" t="str">
        <f t="shared" ref="K7:K8" si="1">PHONETIC(J7)</f>
        <v/>
      </c>
      <c r="L7" s="28" t="s">
        <v>73</v>
      </c>
      <c r="M7" s="28" t="s">
        <v>73</v>
      </c>
      <c r="N7" s="25" t="s">
        <v>75</v>
      </c>
      <c r="O7" s="77" t="s">
        <v>93</v>
      </c>
    </row>
    <row r="8" spans="1:15" ht="21" customHeight="1">
      <c r="A8" s="273"/>
      <c r="B8" s="26">
        <v>3</v>
      </c>
      <c r="C8" s="27"/>
      <c r="D8" s="27"/>
      <c r="E8" s="28" t="s">
        <v>73</v>
      </c>
      <c r="F8" s="28" t="s">
        <v>73</v>
      </c>
      <c r="G8" s="24"/>
      <c r="H8" s="276"/>
      <c r="I8" s="26">
        <v>3</v>
      </c>
      <c r="J8" s="27"/>
      <c r="K8" s="27" t="str">
        <f t="shared" si="1"/>
        <v/>
      </c>
      <c r="L8" s="28" t="s">
        <v>73</v>
      </c>
      <c r="M8" s="28" t="s">
        <v>73</v>
      </c>
      <c r="N8" s="25" t="s">
        <v>76</v>
      </c>
      <c r="O8" s="77" t="s">
        <v>95</v>
      </c>
    </row>
    <row r="9" spans="1:15" ht="21" customHeight="1">
      <c r="A9" s="273"/>
      <c r="B9" s="26">
        <v>4</v>
      </c>
      <c r="C9" s="27"/>
      <c r="D9" s="27"/>
      <c r="E9" s="28" t="s">
        <v>73</v>
      </c>
      <c r="F9" s="28" t="s">
        <v>73</v>
      </c>
      <c r="G9" s="24"/>
      <c r="H9" s="276"/>
      <c r="I9" s="26">
        <v>4</v>
      </c>
      <c r="J9" s="27"/>
      <c r="K9" s="27" t="str">
        <f t="shared" ref="K9:K10" si="2">PHONETIC(J9)</f>
        <v/>
      </c>
      <c r="L9" s="28" t="s">
        <v>73</v>
      </c>
      <c r="M9" s="28" t="s">
        <v>73</v>
      </c>
      <c r="N9" s="29"/>
      <c r="O9" s="77" t="s">
        <v>97</v>
      </c>
    </row>
    <row r="10" spans="1:15" ht="21" customHeight="1">
      <c r="A10" s="274"/>
      <c r="B10" s="26">
        <v>5</v>
      </c>
      <c r="C10" s="27"/>
      <c r="D10" s="27"/>
      <c r="E10" s="28" t="s">
        <v>73</v>
      </c>
      <c r="F10" s="28" t="s">
        <v>73</v>
      </c>
      <c r="G10" s="24"/>
      <c r="H10" s="277"/>
      <c r="I10" s="26">
        <v>5</v>
      </c>
      <c r="J10" s="27"/>
      <c r="K10" s="27" t="str">
        <f t="shared" si="2"/>
        <v/>
      </c>
      <c r="L10" s="28" t="s">
        <v>73</v>
      </c>
      <c r="M10" s="28" t="s">
        <v>73</v>
      </c>
      <c r="N10" s="29"/>
      <c r="O10" s="77" t="s">
        <v>99</v>
      </c>
    </row>
    <row r="11" spans="1:15" ht="21" customHeight="1">
      <c r="D11" s="30"/>
      <c r="E11" s="24"/>
      <c r="F11" s="24"/>
      <c r="G11" s="24"/>
      <c r="O11" s="77" t="s">
        <v>100</v>
      </c>
    </row>
    <row r="12" spans="1:15" ht="21" customHeight="1">
      <c r="A12" s="278" t="s">
        <v>42</v>
      </c>
      <c r="B12" s="279"/>
      <c r="C12" s="279"/>
      <c r="D12" s="279"/>
      <c r="E12" s="279"/>
      <c r="F12" s="279"/>
      <c r="G12" s="279"/>
      <c r="H12" s="279"/>
      <c r="I12" s="279"/>
      <c r="J12" s="279"/>
      <c r="K12" s="279"/>
      <c r="L12" s="279"/>
      <c r="M12" s="280"/>
      <c r="N12" s="25"/>
      <c r="O12" s="77" t="s">
        <v>101</v>
      </c>
    </row>
    <row r="13" spans="1:15" ht="21" customHeight="1">
      <c r="A13" s="272" t="s">
        <v>58</v>
      </c>
      <c r="B13" s="20" t="s">
        <v>38</v>
      </c>
      <c r="C13" s="21" t="s">
        <v>1</v>
      </c>
      <c r="D13" s="22" t="s">
        <v>78</v>
      </c>
      <c r="E13" s="23" t="s">
        <v>70</v>
      </c>
      <c r="F13" s="23" t="s">
        <v>71</v>
      </c>
      <c r="G13" s="24"/>
      <c r="H13" s="275" t="s">
        <v>61</v>
      </c>
      <c r="I13" s="20" t="s">
        <v>38</v>
      </c>
      <c r="J13" s="21" t="s">
        <v>1</v>
      </c>
      <c r="K13" s="22" t="s">
        <v>78</v>
      </c>
      <c r="L13" s="23" t="s">
        <v>70</v>
      </c>
      <c r="M13" s="23" t="s">
        <v>71</v>
      </c>
      <c r="N13" s="29"/>
      <c r="O13" s="77" t="s">
        <v>102</v>
      </c>
    </row>
    <row r="14" spans="1:15" ht="21" customHeight="1">
      <c r="A14" s="273"/>
      <c r="B14" s="26">
        <v>1</v>
      </c>
      <c r="C14" s="27"/>
      <c r="D14" s="27"/>
      <c r="E14" s="28" t="s">
        <v>73</v>
      </c>
      <c r="F14" s="28" t="s">
        <v>73</v>
      </c>
      <c r="G14" s="24"/>
      <c r="H14" s="276"/>
      <c r="I14" s="26">
        <v>1</v>
      </c>
      <c r="J14" s="27"/>
      <c r="K14" s="27"/>
      <c r="L14" s="28" t="s">
        <v>73</v>
      </c>
      <c r="M14" s="28" t="s">
        <v>73</v>
      </c>
      <c r="N14" s="29"/>
      <c r="O14" s="77" t="s">
        <v>103</v>
      </c>
    </row>
    <row r="15" spans="1:15" ht="21" customHeight="1">
      <c r="A15" s="273"/>
      <c r="B15" s="26">
        <v>2</v>
      </c>
      <c r="C15" s="27"/>
      <c r="D15" s="27" t="str">
        <f t="shared" ref="D15" si="3">PHONETIC(C15)</f>
        <v/>
      </c>
      <c r="E15" s="28" t="s">
        <v>73</v>
      </c>
      <c r="F15" s="28" t="s">
        <v>73</v>
      </c>
      <c r="G15" s="24"/>
      <c r="H15" s="276"/>
      <c r="I15" s="26">
        <v>2</v>
      </c>
      <c r="J15" s="27"/>
      <c r="K15" s="27" t="str">
        <f t="shared" ref="K15:K18" si="4">PHONETIC(J15)</f>
        <v/>
      </c>
      <c r="L15" s="28" t="s">
        <v>73</v>
      </c>
      <c r="M15" s="28" t="s">
        <v>73</v>
      </c>
      <c r="N15" s="29"/>
      <c r="O15" s="77" t="s">
        <v>104</v>
      </c>
    </row>
    <row r="16" spans="1:15" ht="21" customHeight="1">
      <c r="A16" s="273"/>
      <c r="B16" s="26">
        <v>3</v>
      </c>
      <c r="C16" s="27"/>
      <c r="D16" s="27"/>
      <c r="E16" s="28" t="s">
        <v>73</v>
      </c>
      <c r="F16" s="28" t="s">
        <v>73</v>
      </c>
      <c r="G16" s="24"/>
      <c r="H16" s="276"/>
      <c r="I16" s="26">
        <v>3</v>
      </c>
      <c r="J16" s="27"/>
      <c r="K16" s="27" t="str">
        <f t="shared" si="4"/>
        <v/>
      </c>
      <c r="L16" s="28" t="s">
        <v>73</v>
      </c>
      <c r="M16" s="28" t="s">
        <v>73</v>
      </c>
      <c r="N16" s="29"/>
      <c r="O16" s="14" t="s">
        <v>327</v>
      </c>
    </row>
    <row r="17" spans="1:15" ht="21" customHeight="1">
      <c r="A17" s="273"/>
      <c r="B17" s="26">
        <v>4</v>
      </c>
      <c r="C17" s="27"/>
      <c r="D17" s="27"/>
      <c r="E17" s="28" t="s">
        <v>73</v>
      </c>
      <c r="F17" s="28" t="s">
        <v>73</v>
      </c>
      <c r="G17" s="24"/>
      <c r="H17" s="276"/>
      <c r="I17" s="26">
        <v>4</v>
      </c>
      <c r="J17" s="27"/>
      <c r="K17" s="27" t="str">
        <f t="shared" si="4"/>
        <v/>
      </c>
      <c r="L17" s="28" t="s">
        <v>73</v>
      </c>
      <c r="M17" s="28" t="s">
        <v>73</v>
      </c>
      <c r="N17" s="29"/>
      <c r="O17" s="14" t="s">
        <v>328</v>
      </c>
    </row>
    <row r="18" spans="1:15" ht="21" customHeight="1">
      <c r="A18" s="274"/>
      <c r="B18" s="26">
        <v>5</v>
      </c>
      <c r="C18" s="27"/>
      <c r="D18" s="27"/>
      <c r="E18" s="28" t="s">
        <v>73</v>
      </c>
      <c r="F18" s="28" t="s">
        <v>73</v>
      </c>
      <c r="G18" s="24"/>
      <c r="H18" s="277"/>
      <c r="I18" s="26">
        <v>5</v>
      </c>
      <c r="J18" s="27"/>
      <c r="K18" s="27" t="str">
        <f t="shared" si="4"/>
        <v/>
      </c>
      <c r="L18" s="28" t="s">
        <v>73</v>
      </c>
      <c r="M18" s="28" t="s">
        <v>73</v>
      </c>
    </row>
    <row r="19" spans="1:15" ht="21" customHeight="1">
      <c r="D19" s="30"/>
      <c r="E19" s="24"/>
      <c r="F19" s="24"/>
      <c r="G19" s="24"/>
    </row>
    <row r="20" spans="1:15" ht="21" customHeight="1">
      <c r="A20" s="272" t="s">
        <v>62</v>
      </c>
      <c r="B20" s="20" t="s">
        <v>38</v>
      </c>
      <c r="C20" s="21" t="s">
        <v>1</v>
      </c>
      <c r="D20" s="22" t="s">
        <v>78</v>
      </c>
      <c r="E20" s="23" t="s">
        <v>70</v>
      </c>
      <c r="F20" s="23" t="s">
        <v>71</v>
      </c>
      <c r="G20" s="24"/>
      <c r="H20" s="275" t="s">
        <v>63</v>
      </c>
      <c r="I20" s="20" t="s">
        <v>38</v>
      </c>
      <c r="J20" s="21" t="s">
        <v>1</v>
      </c>
      <c r="K20" s="22" t="s">
        <v>78</v>
      </c>
      <c r="L20" s="23" t="s">
        <v>70</v>
      </c>
      <c r="M20" s="23" t="s">
        <v>71</v>
      </c>
    </row>
    <row r="21" spans="1:15" ht="21" customHeight="1">
      <c r="A21" s="273"/>
      <c r="B21" s="26">
        <v>1</v>
      </c>
      <c r="C21" s="27"/>
      <c r="D21" s="27"/>
      <c r="E21" s="28" t="s">
        <v>73</v>
      </c>
      <c r="F21" s="28" t="s">
        <v>73</v>
      </c>
      <c r="G21" s="24"/>
      <c r="H21" s="276"/>
      <c r="I21" s="26">
        <v>1</v>
      </c>
      <c r="J21" s="27"/>
      <c r="K21" s="27"/>
      <c r="L21" s="28" t="s">
        <v>73</v>
      </c>
      <c r="M21" s="28" t="s">
        <v>73</v>
      </c>
      <c r="N21" s="25"/>
    </row>
    <row r="22" spans="1:15" ht="21" customHeight="1">
      <c r="A22" s="273"/>
      <c r="B22" s="26">
        <v>2</v>
      </c>
      <c r="C22" s="27"/>
      <c r="D22" s="27" t="str">
        <f t="shared" ref="D22" si="5">PHONETIC(C22)</f>
        <v/>
      </c>
      <c r="E22" s="28" t="s">
        <v>73</v>
      </c>
      <c r="F22" s="28" t="s">
        <v>73</v>
      </c>
      <c r="G22" s="24"/>
      <c r="H22" s="276"/>
      <c r="I22" s="26">
        <v>2</v>
      </c>
      <c r="J22" s="27"/>
      <c r="K22" s="27" t="str">
        <f t="shared" ref="K22:K25" si="6">PHONETIC(J22)</f>
        <v/>
      </c>
      <c r="L22" s="28" t="s">
        <v>73</v>
      </c>
      <c r="M22" s="28" t="s">
        <v>73</v>
      </c>
      <c r="N22" s="29"/>
    </row>
    <row r="23" spans="1:15" ht="21" customHeight="1">
      <c r="A23" s="273"/>
      <c r="B23" s="26">
        <v>3</v>
      </c>
      <c r="C23" s="27"/>
      <c r="D23" s="27"/>
      <c r="E23" s="28" t="s">
        <v>73</v>
      </c>
      <c r="F23" s="28" t="s">
        <v>73</v>
      </c>
      <c r="G23" s="24"/>
      <c r="H23" s="276"/>
      <c r="I23" s="26">
        <v>3</v>
      </c>
      <c r="J23" s="27"/>
      <c r="K23" s="27" t="str">
        <f t="shared" si="6"/>
        <v/>
      </c>
      <c r="L23" s="28" t="s">
        <v>73</v>
      </c>
      <c r="M23" s="28" t="s">
        <v>73</v>
      </c>
      <c r="N23" s="29"/>
    </row>
    <row r="24" spans="1:15" ht="21" customHeight="1">
      <c r="A24" s="273"/>
      <c r="B24" s="26">
        <v>4</v>
      </c>
      <c r="C24" s="27"/>
      <c r="D24" s="27"/>
      <c r="E24" s="28" t="s">
        <v>73</v>
      </c>
      <c r="F24" s="28" t="s">
        <v>73</v>
      </c>
      <c r="G24" s="24"/>
      <c r="H24" s="276"/>
      <c r="I24" s="26">
        <v>4</v>
      </c>
      <c r="J24" s="27"/>
      <c r="K24" s="27" t="str">
        <f t="shared" si="6"/>
        <v/>
      </c>
      <c r="L24" s="28" t="s">
        <v>73</v>
      </c>
      <c r="M24" s="28" t="s">
        <v>73</v>
      </c>
      <c r="N24" s="29"/>
    </row>
    <row r="25" spans="1:15" ht="21" customHeight="1">
      <c r="A25" s="274"/>
      <c r="B25" s="26">
        <v>5</v>
      </c>
      <c r="C25" s="27"/>
      <c r="D25" s="27"/>
      <c r="E25" s="28" t="s">
        <v>73</v>
      </c>
      <c r="F25" s="28" t="s">
        <v>73</v>
      </c>
      <c r="G25" s="24"/>
      <c r="H25" s="277"/>
      <c r="I25" s="26">
        <v>5</v>
      </c>
      <c r="J25" s="27"/>
      <c r="K25" s="27" t="str">
        <f t="shared" si="6"/>
        <v/>
      </c>
      <c r="L25" s="28" t="s">
        <v>73</v>
      </c>
      <c r="M25" s="28" t="s">
        <v>73</v>
      </c>
      <c r="N25" s="29"/>
    </row>
    <row r="26" spans="1:15" ht="21" customHeight="1">
      <c r="N26" s="29"/>
    </row>
    <row r="27" spans="1:15" ht="21" customHeight="1">
      <c r="A27" s="278" t="s">
        <v>65</v>
      </c>
      <c r="B27" s="279"/>
      <c r="C27" s="279"/>
      <c r="D27" s="279"/>
      <c r="E27" s="279"/>
      <c r="F27" s="279"/>
      <c r="G27" s="279"/>
      <c r="H27" s="279"/>
      <c r="I27" s="279"/>
      <c r="J27" s="279"/>
      <c r="K27" s="279"/>
      <c r="L27" s="279"/>
      <c r="M27" s="280"/>
      <c r="N27" s="25"/>
    </row>
    <row r="28" spans="1:15" ht="21" customHeight="1">
      <c r="A28" s="272" t="s">
        <v>66</v>
      </c>
      <c r="B28" s="20" t="s">
        <v>38</v>
      </c>
      <c r="C28" s="21" t="s">
        <v>1</v>
      </c>
      <c r="D28" s="22" t="s">
        <v>78</v>
      </c>
      <c r="E28" s="23" t="s">
        <v>70</v>
      </c>
      <c r="F28" s="23" t="s">
        <v>71</v>
      </c>
      <c r="G28" s="24"/>
      <c r="H28" s="275" t="s">
        <v>67</v>
      </c>
      <c r="I28" s="20" t="s">
        <v>38</v>
      </c>
      <c r="J28" s="21" t="s">
        <v>1</v>
      </c>
      <c r="K28" s="22" t="s">
        <v>78</v>
      </c>
      <c r="L28" s="23" t="s">
        <v>70</v>
      </c>
      <c r="M28" s="23" t="s">
        <v>71</v>
      </c>
      <c r="N28" s="29"/>
    </row>
    <row r="29" spans="1:15" ht="21" customHeight="1">
      <c r="A29" s="273"/>
      <c r="B29" s="26">
        <v>1</v>
      </c>
      <c r="C29" s="27" t="s">
        <v>39</v>
      </c>
      <c r="D29" s="27" t="str">
        <f>PHONETIC(C29)</f>
        <v>くまもと　たろう</v>
      </c>
      <c r="E29" s="28" t="s">
        <v>73</v>
      </c>
      <c r="F29" s="28" t="s">
        <v>73</v>
      </c>
      <c r="G29" s="24"/>
      <c r="H29" s="276"/>
      <c r="I29" s="26">
        <v>1</v>
      </c>
      <c r="J29" s="27" t="s">
        <v>40</v>
      </c>
      <c r="K29" s="27" t="str">
        <f>PHONETIC(J29)</f>
        <v>くまもと　はなこ</v>
      </c>
      <c r="L29" s="28" t="s">
        <v>73</v>
      </c>
      <c r="M29" s="28" t="s">
        <v>73</v>
      </c>
      <c r="N29" s="29"/>
    </row>
    <row r="30" spans="1:15" ht="21" customHeight="1">
      <c r="A30" s="273"/>
      <c r="B30" s="26">
        <v>2</v>
      </c>
      <c r="C30" s="27"/>
      <c r="D30" s="27" t="str">
        <f t="shared" ref="D30" si="7">PHONETIC(C30)</f>
        <v/>
      </c>
      <c r="E30" s="28" t="s">
        <v>73</v>
      </c>
      <c r="F30" s="28" t="s">
        <v>73</v>
      </c>
      <c r="G30" s="24"/>
      <c r="H30" s="276"/>
      <c r="I30" s="26">
        <v>2</v>
      </c>
      <c r="J30" s="27"/>
      <c r="K30" s="27" t="str">
        <f t="shared" ref="K30:K33" si="8">PHONETIC(J30)</f>
        <v/>
      </c>
      <c r="L30" s="28" t="s">
        <v>73</v>
      </c>
      <c r="M30" s="28" t="s">
        <v>73</v>
      </c>
      <c r="N30" s="29"/>
    </row>
    <row r="31" spans="1:15" ht="21" customHeight="1">
      <c r="A31" s="273"/>
      <c r="B31" s="26">
        <v>3</v>
      </c>
      <c r="C31" s="27"/>
      <c r="D31" s="27"/>
      <c r="E31" s="28" t="s">
        <v>73</v>
      </c>
      <c r="F31" s="28" t="s">
        <v>73</v>
      </c>
      <c r="G31" s="24"/>
      <c r="H31" s="276"/>
      <c r="I31" s="26">
        <v>3</v>
      </c>
      <c r="J31" s="27"/>
      <c r="K31" s="27" t="str">
        <f t="shared" si="8"/>
        <v/>
      </c>
      <c r="L31" s="28" t="s">
        <v>73</v>
      </c>
      <c r="M31" s="28" t="s">
        <v>73</v>
      </c>
      <c r="N31" s="29"/>
    </row>
    <row r="32" spans="1:15" ht="21" customHeight="1">
      <c r="A32" s="273"/>
      <c r="B32" s="26" t="s">
        <v>43</v>
      </c>
      <c r="C32" s="27"/>
      <c r="D32" s="27"/>
      <c r="E32" s="28" t="s">
        <v>73</v>
      </c>
      <c r="F32" s="28" t="s">
        <v>73</v>
      </c>
      <c r="G32" s="24"/>
      <c r="H32" s="276"/>
      <c r="I32" s="26" t="s">
        <v>43</v>
      </c>
      <c r="J32" s="27"/>
      <c r="K32" s="27" t="str">
        <f t="shared" si="8"/>
        <v/>
      </c>
      <c r="L32" s="28" t="s">
        <v>73</v>
      </c>
      <c r="M32" s="28" t="s">
        <v>73</v>
      </c>
      <c r="N32" s="29"/>
    </row>
    <row r="33" spans="1:14" ht="21" customHeight="1">
      <c r="A33" s="274"/>
      <c r="B33" s="26" t="s">
        <v>43</v>
      </c>
      <c r="C33" s="27"/>
      <c r="D33" s="27"/>
      <c r="E33" s="28" t="s">
        <v>73</v>
      </c>
      <c r="F33" s="28" t="s">
        <v>73</v>
      </c>
      <c r="G33" s="24"/>
      <c r="H33" s="277"/>
      <c r="I33" s="26" t="s">
        <v>43</v>
      </c>
      <c r="J33" s="27"/>
      <c r="K33" s="27" t="str">
        <f t="shared" si="8"/>
        <v/>
      </c>
      <c r="L33" s="28" t="s">
        <v>73</v>
      </c>
      <c r="M33" s="28" t="s">
        <v>73</v>
      </c>
    </row>
    <row r="34" spans="1:14" ht="21" customHeight="1">
      <c r="D34" s="30"/>
      <c r="E34" s="24"/>
      <c r="F34" s="24"/>
      <c r="G34" s="24"/>
    </row>
    <row r="35" spans="1:14" ht="21" customHeight="1">
      <c r="A35" s="278" t="s">
        <v>64</v>
      </c>
      <c r="B35" s="279"/>
      <c r="C35" s="279"/>
      <c r="D35" s="279"/>
      <c r="E35" s="279"/>
      <c r="F35" s="279"/>
      <c r="G35" s="279"/>
      <c r="H35" s="279"/>
      <c r="I35" s="279"/>
      <c r="J35" s="279"/>
      <c r="K35" s="279"/>
      <c r="L35" s="279"/>
      <c r="M35" s="280"/>
    </row>
    <row r="36" spans="1:14" ht="21" customHeight="1">
      <c r="A36" s="272" t="s">
        <v>68</v>
      </c>
      <c r="B36" s="20" t="s">
        <v>38</v>
      </c>
      <c r="C36" s="21" t="s">
        <v>1</v>
      </c>
      <c r="D36" s="22" t="s">
        <v>78</v>
      </c>
      <c r="E36" s="23" t="s">
        <v>70</v>
      </c>
      <c r="F36" s="23" t="s">
        <v>71</v>
      </c>
      <c r="G36" s="24"/>
      <c r="H36" s="275" t="s">
        <v>69</v>
      </c>
      <c r="I36" s="20" t="s">
        <v>38</v>
      </c>
      <c r="J36" s="21" t="s">
        <v>1</v>
      </c>
      <c r="K36" s="22" t="s">
        <v>78</v>
      </c>
      <c r="L36" s="23" t="s">
        <v>70</v>
      </c>
      <c r="M36" s="23" t="s">
        <v>71</v>
      </c>
    </row>
    <row r="37" spans="1:14" ht="21" customHeight="1">
      <c r="A37" s="273"/>
      <c r="B37" s="26">
        <v>1</v>
      </c>
      <c r="C37" s="27" t="s">
        <v>39</v>
      </c>
      <c r="D37" s="27" t="str">
        <f>PHONETIC(C37)</f>
        <v>くまもと　たろう</v>
      </c>
      <c r="E37" s="28" t="s">
        <v>73</v>
      </c>
      <c r="F37" s="28" t="s">
        <v>73</v>
      </c>
      <c r="G37" s="24"/>
      <c r="H37" s="276"/>
      <c r="I37" s="26">
        <v>1</v>
      </c>
      <c r="J37" s="27" t="s">
        <v>40</v>
      </c>
      <c r="K37" s="27" t="str">
        <f>PHONETIC(J37)</f>
        <v>くまもと　はなこ</v>
      </c>
      <c r="L37" s="28" t="s">
        <v>73</v>
      </c>
      <c r="M37" s="28" t="s">
        <v>73</v>
      </c>
      <c r="N37" s="25"/>
    </row>
    <row r="38" spans="1:14" ht="21" customHeight="1">
      <c r="A38" s="273"/>
      <c r="B38" s="26">
        <v>2</v>
      </c>
      <c r="C38" s="27"/>
      <c r="D38" s="27" t="str">
        <f t="shared" ref="D38" si="9">PHONETIC(C38)</f>
        <v/>
      </c>
      <c r="E38" s="28" t="s">
        <v>73</v>
      </c>
      <c r="F38" s="28" t="s">
        <v>73</v>
      </c>
      <c r="G38" s="24"/>
      <c r="H38" s="276"/>
      <c r="I38" s="26">
        <v>2</v>
      </c>
      <c r="J38" s="27"/>
      <c r="K38" s="27" t="str">
        <f t="shared" ref="K38:K41" si="10">PHONETIC(J38)</f>
        <v/>
      </c>
      <c r="L38" s="28" t="s">
        <v>73</v>
      </c>
      <c r="M38" s="28" t="s">
        <v>73</v>
      </c>
      <c r="N38" s="29"/>
    </row>
    <row r="39" spans="1:14" ht="21" customHeight="1">
      <c r="A39" s="273"/>
      <c r="B39" s="26">
        <v>3</v>
      </c>
      <c r="C39" s="27"/>
      <c r="D39" s="27"/>
      <c r="E39" s="28" t="s">
        <v>73</v>
      </c>
      <c r="F39" s="28" t="s">
        <v>73</v>
      </c>
      <c r="G39" s="24"/>
      <c r="H39" s="276"/>
      <c r="I39" s="26">
        <v>3</v>
      </c>
      <c r="J39" s="27"/>
      <c r="K39" s="27" t="str">
        <f t="shared" si="10"/>
        <v/>
      </c>
      <c r="L39" s="28" t="s">
        <v>73</v>
      </c>
      <c r="M39" s="28" t="s">
        <v>73</v>
      </c>
      <c r="N39" s="29"/>
    </row>
    <row r="40" spans="1:14" ht="21" customHeight="1">
      <c r="A40" s="273"/>
      <c r="B40" s="26" t="s">
        <v>43</v>
      </c>
      <c r="C40" s="27"/>
      <c r="D40" s="27"/>
      <c r="E40" s="28" t="s">
        <v>73</v>
      </c>
      <c r="F40" s="28" t="s">
        <v>73</v>
      </c>
      <c r="G40" s="24"/>
      <c r="H40" s="276"/>
      <c r="I40" s="26" t="s">
        <v>43</v>
      </c>
      <c r="J40" s="27"/>
      <c r="K40" s="27" t="str">
        <f t="shared" si="10"/>
        <v/>
      </c>
      <c r="L40" s="28" t="s">
        <v>73</v>
      </c>
      <c r="M40" s="28" t="s">
        <v>73</v>
      </c>
      <c r="N40" s="29"/>
    </row>
    <row r="41" spans="1:14" ht="21" customHeight="1">
      <c r="A41" s="274"/>
      <c r="B41" s="26" t="s">
        <v>43</v>
      </c>
      <c r="C41" s="27"/>
      <c r="D41" s="27"/>
      <c r="E41" s="28" t="s">
        <v>73</v>
      </c>
      <c r="F41" s="28" t="s">
        <v>73</v>
      </c>
      <c r="G41" s="24"/>
      <c r="H41" s="277"/>
      <c r="I41" s="26" t="s">
        <v>43</v>
      </c>
      <c r="J41" s="27"/>
      <c r="K41" s="27" t="str">
        <f t="shared" si="10"/>
        <v/>
      </c>
      <c r="L41" s="28" t="s">
        <v>73</v>
      </c>
      <c r="M41" s="28" t="s">
        <v>73</v>
      </c>
      <c r="N41" s="29"/>
    </row>
    <row r="42" spans="1:14" ht="21" customHeight="1">
      <c r="N42" s="29"/>
    </row>
    <row r="44" spans="1:14" ht="21" customHeight="1">
      <c r="N44" s="25"/>
    </row>
    <row r="45" spans="1:14" ht="21" customHeight="1">
      <c r="N45" s="29"/>
    </row>
    <row r="46" spans="1:14" ht="21" customHeight="1">
      <c r="N46" s="29"/>
    </row>
    <row r="47" spans="1:14" ht="21" customHeight="1">
      <c r="N47" s="29"/>
    </row>
    <row r="48" spans="1:14" ht="21" customHeight="1">
      <c r="N48" s="29"/>
    </row>
  </sheetData>
  <mergeCells count="16">
    <mergeCell ref="K2:L2"/>
    <mergeCell ref="A35:M35"/>
    <mergeCell ref="A1:C1"/>
    <mergeCell ref="A4:M4"/>
    <mergeCell ref="A28:A33"/>
    <mergeCell ref="H28:H33"/>
    <mergeCell ref="A12:M12"/>
    <mergeCell ref="A5:A10"/>
    <mergeCell ref="H5:H10"/>
    <mergeCell ref="A36:A41"/>
    <mergeCell ref="H36:H41"/>
    <mergeCell ref="A27:M27"/>
    <mergeCell ref="A13:A18"/>
    <mergeCell ref="H13:H18"/>
    <mergeCell ref="A20:A25"/>
    <mergeCell ref="H20:H25"/>
  </mergeCells>
  <phoneticPr fontId="16" type="Hiragana" alignment="distributed"/>
  <dataValidations count="2">
    <dataValidation type="list" allowBlank="1" showInputMessage="1" showErrorMessage="1" sqref="E6:E10 L6:L10 E14:E18 E21:E25 E29:E33 E37:E41 L14:L18 L21:L25 L29:L33 L37:L41">
      <formula1>$N$5:$N$8</formula1>
    </dataValidation>
    <dataValidation type="list" allowBlank="1" showInputMessage="1" showErrorMessage="1" sqref="F6:F10 M6:M10 F14:F18 M14:M18 F21:F25 M21:M25 F29:F33 M29:M33 F37:F41 M37:M41">
      <formula1>$O$5:$O$17</formula1>
    </dataValidation>
  </dataValidations>
  <printOptions horizontalCentered="1"/>
  <pageMargins left="0.23622047244094491" right="0.23622047244094491" top="0.23622047244094491" bottom="0.23622047244094491"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42"/>
  <sheetViews>
    <sheetView view="pageBreakPreview" topLeftCell="A13" zoomScale="115" zoomScaleNormal="100" zoomScaleSheetLayoutView="115" workbookViewId="0">
      <selection activeCell="M13" sqref="M13"/>
    </sheetView>
  </sheetViews>
  <sheetFormatPr defaultColWidth="12.75" defaultRowHeight="13.5"/>
  <cols>
    <col min="1" max="1" width="5.5" style="154" bestFit="1" customWidth="1"/>
    <col min="2" max="3" width="13.75" style="154" customWidth="1"/>
    <col min="4" max="4" width="15.25" style="154" customWidth="1"/>
    <col min="5" max="5" width="13.125" style="154" customWidth="1"/>
    <col min="6" max="6" width="5.875" style="154" customWidth="1"/>
    <col min="7" max="7" width="11.375" style="154" bestFit="1" customWidth="1"/>
    <col min="8" max="8" width="6.125" style="154" customWidth="1"/>
    <col min="9" max="9" width="13.25" style="154" bestFit="1" customWidth="1"/>
    <col min="10" max="10" width="14.75" style="154" bestFit="1" customWidth="1"/>
    <col min="11" max="11" width="9.25" style="154" bestFit="1" customWidth="1"/>
    <col min="12" max="12" width="13.125" style="154" bestFit="1" customWidth="1"/>
    <col min="13" max="13" width="11.875" style="154" bestFit="1" customWidth="1"/>
    <col min="14" max="16384" width="12.75" style="154"/>
  </cols>
  <sheetData>
    <row r="1" spans="1:13" ht="24">
      <c r="A1" s="284" t="s">
        <v>248</v>
      </c>
      <c r="B1" s="284"/>
      <c r="C1" s="284"/>
      <c r="D1" s="284"/>
      <c r="E1" s="284"/>
      <c r="F1" s="284"/>
      <c r="G1" s="285" t="s">
        <v>319</v>
      </c>
      <c r="H1" s="286"/>
      <c r="I1" s="287" t="str">
        <f>重要!C5</f>
        <v>市町村立～くまモン</v>
      </c>
      <c r="J1" s="288"/>
      <c r="K1" s="289"/>
    </row>
    <row r="2" spans="1:13" ht="15" customHeight="1">
      <c r="A2" s="155"/>
      <c r="B2" s="155"/>
      <c r="C2" s="155"/>
      <c r="D2" s="155"/>
      <c r="E2" s="155"/>
      <c r="F2" s="155"/>
      <c r="G2" s="155"/>
      <c r="H2" s="155"/>
      <c r="I2" s="155"/>
      <c r="J2" s="155"/>
      <c r="K2" s="155"/>
      <c r="L2" s="155"/>
    </row>
    <row r="3" spans="1:13" ht="24">
      <c r="A3" s="290" t="s">
        <v>224</v>
      </c>
      <c r="B3" s="290"/>
      <c r="C3" s="290"/>
      <c r="D3" s="290"/>
      <c r="E3" s="290"/>
      <c r="F3" s="290"/>
      <c r="G3" s="290"/>
      <c r="H3" s="290"/>
      <c r="I3" s="290"/>
      <c r="J3" s="290"/>
      <c r="K3" s="290"/>
      <c r="L3" s="167"/>
      <c r="M3" s="167"/>
    </row>
    <row r="4" spans="1:13" ht="15" customHeight="1">
      <c r="A4" s="155"/>
      <c r="B4" s="155"/>
      <c r="C4" s="155"/>
      <c r="D4" s="155"/>
      <c r="E4" s="155"/>
      <c r="F4" s="155"/>
      <c r="G4" s="155"/>
      <c r="H4" s="155"/>
      <c r="I4" s="155"/>
      <c r="J4" s="155"/>
      <c r="K4" s="155"/>
      <c r="L4" s="155"/>
    </row>
    <row r="5" spans="1:13" ht="15" customHeight="1">
      <c r="A5" s="155"/>
      <c r="B5" s="155"/>
      <c r="C5" s="155"/>
      <c r="D5" s="155"/>
      <c r="E5" s="155"/>
      <c r="F5" s="155"/>
      <c r="G5" s="155"/>
      <c r="H5" s="155"/>
      <c r="I5" s="155"/>
      <c r="J5" s="155"/>
      <c r="K5" s="155"/>
      <c r="L5" s="155"/>
    </row>
    <row r="6" spans="1:13" ht="15" customHeight="1">
      <c r="A6" s="156" t="s">
        <v>225</v>
      </c>
      <c r="B6" s="157" t="s">
        <v>229</v>
      </c>
      <c r="C6" s="158" t="s">
        <v>230</v>
      </c>
      <c r="D6" s="156" t="s">
        <v>227</v>
      </c>
      <c r="E6" s="157" t="s">
        <v>228</v>
      </c>
      <c r="F6" s="156" t="s">
        <v>226</v>
      </c>
      <c r="G6" s="156" t="s">
        <v>231</v>
      </c>
      <c r="H6" s="156" t="s">
        <v>247</v>
      </c>
      <c r="I6" s="156" t="s">
        <v>232</v>
      </c>
      <c r="J6" s="156" t="s">
        <v>233</v>
      </c>
      <c r="K6" s="156" t="s">
        <v>234</v>
      </c>
    </row>
    <row r="7" spans="1:13" ht="15" customHeight="1">
      <c r="A7" s="156" t="s">
        <v>249</v>
      </c>
      <c r="B7" s="157">
        <v>10000</v>
      </c>
      <c r="C7" s="159" t="s">
        <v>236</v>
      </c>
      <c r="D7" s="157" t="s">
        <v>86</v>
      </c>
      <c r="E7" s="157" t="str">
        <f>PHONETIC(D7)</f>
        <v>くまもと　たろう</v>
      </c>
      <c r="F7" s="156" t="s">
        <v>235</v>
      </c>
      <c r="G7" s="160">
        <v>39731</v>
      </c>
      <c r="H7" s="160"/>
      <c r="I7" s="156" t="s">
        <v>246</v>
      </c>
      <c r="J7" s="156" t="s">
        <v>87</v>
      </c>
      <c r="K7" s="160">
        <v>43590</v>
      </c>
      <c r="L7" s="161" t="s">
        <v>237</v>
      </c>
    </row>
    <row r="8" spans="1:13" ht="15" customHeight="1">
      <c r="A8" s="162">
        <v>1</v>
      </c>
      <c r="B8" s="162"/>
      <c r="C8" s="162"/>
      <c r="D8" s="162"/>
      <c r="E8" s="162"/>
      <c r="F8" s="163" t="s">
        <v>87</v>
      </c>
      <c r="G8" s="165"/>
      <c r="H8" s="165"/>
      <c r="I8" s="164"/>
      <c r="J8" s="168" t="s">
        <v>87</v>
      </c>
      <c r="K8" s="166"/>
      <c r="L8" s="161" t="s">
        <v>326</v>
      </c>
    </row>
    <row r="9" spans="1:13" ht="15" customHeight="1">
      <c r="A9" s="162">
        <v>2</v>
      </c>
      <c r="B9" s="162"/>
      <c r="C9" s="162"/>
      <c r="D9" s="162"/>
      <c r="E9" s="162"/>
      <c r="F9" s="163" t="s">
        <v>87</v>
      </c>
      <c r="G9" s="165"/>
      <c r="H9" s="165"/>
      <c r="I9" s="164"/>
      <c r="J9" s="168" t="s">
        <v>87</v>
      </c>
      <c r="K9" s="166"/>
    </row>
    <row r="10" spans="1:13" ht="15" customHeight="1">
      <c r="A10" s="162">
        <v>3</v>
      </c>
      <c r="B10" s="162"/>
      <c r="C10" s="162"/>
      <c r="D10" s="162"/>
      <c r="E10" s="162"/>
      <c r="F10" s="163" t="s">
        <v>87</v>
      </c>
      <c r="G10" s="165"/>
      <c r="H10" s="165"/>
      <c r="I10" s="164"/>
      <c r="J10" s="168" t="s">
        <v>87</v>
      </c>
      <c r="K10" s="166"/>
    </row>
    <row r="11" spans="1:13" ht="15" customHeight="1">
      <c r="A11" s="162">
        <v>4</v>
      </c>
      <c r="B11" s="162"/>
      <c r="C11" s="162"/>
      <c r="D11" s="162"/>
      <c r="E11" s="162"/>
      <c r="F11" s="163" t="s">
        <v>87</v>
      </c>
      <c r="G11" s="165"/>
      <c r="H11" s="165"/>
      <c r="I11" s="164"/>
      <c r="J11" s="168" t="s">
        <v>87</v>
      </c>
      <c r="K11" s="166"/>
    </row>
    <row r="12" spans="1:13" ht="15" customHeight="1">
      <c r="A12" s="162">
        <v>5</v>
      </c>
      <c r="B12" s="162"/>
      <c r="C12" s="162"/>
      <c r="D12" s="162"/>
      <c r="E12" s="162"/>
      <c r="F12" s="163" t="s">
        <v>87</v>
      </c>
      <c r="G12" s="165"/>
      <c r="H12" s="165"/>
      <c r="I12" s="164"/>
      <c r="J12" s="168" t="s">
        <v>87</v>
      </c>
      <c r="K12" s="166"/>
    </row>
    <row r="13" spans="1:13" ht="15" customHeight="1">
      <c r="A13" s="162">
        <v>6</v>
      </c>
      <c r="B13" s="162"/>
      <c r="C13" s="162"/>
      <c r="D13" s="162"/>
      <c r="E13" s="162"/>
      <c r="F13" s="163" t="s">
        <v>87</v>
      </c>
      <c r="G13" s="165"/>
      <c r="H13" s="165"/>
      <c r="I13" s="164"/>
      <c r="J13" s="168" t="s">
        <v>87</v>
      </c>
      <c r="K13" s="166"/>
    </row>
    <row r="14" spans="1:13" ht="15" customHeight="1">
      <c r="A14" s="162">
        <v>7</v>
      </c>
      <c r="B14" s="162"/>
      <c r="C14" s="162"/>
      <c r="D14" s="162"/>
      <c r="E14" s="162"/>
      <c r="F14" s="163" t="s">
        <v>87</v>
      </c>
      <c r="G14" s="165"/>
      <c r="H14" s="165"/>
      <c r="I14" s="164"/>
      <c r="J14" s="168" t="s">
        <v>87</v>
      </c>
      <c r="K14" s="166"/>
    </row>
    <row r="15" spans="1:13" ht="15" customHeight="1">
      <c r="A15" s="162">
        <v>8</v>
      </c>
      <c r="B15" s="162"/>
      <c r="C15" s="162"/>
      <c r="D15" s="162"/>
      <c r="E15" s="162"/>
      <c r="F15" s="163" t="s">
        <v>87</v>
      </c>
      <c r="G15" s="165"/>
      <c r="H15" s="165"/>
      <c r="I15" s="164"/>
      <c r="J15" s="168" t="s">
        <v>87</v>
      </c>
      <c r="K15" s="166"/>
    </row>
    <row r="16" spans="1:13" ht="15" customHeight="1">
      <c r="A16" s="162">
        <v>9</v>
      </c>
      <c r="B16" s="162"/>
      <c r="C16" s="162"/>
      <c r="D16" s="162"/>
      <c r="E16" s="162"/>
      <c r="F16" s="163" t="s">
        <v>87</v>
      </c>
      <c r="G16" s="165"/>
      <c r="H16" s="165"/>
      <c r="I16" s="164"/>
      <c r="J16" s="168" t="s">
        <v>87</v>
      </c>
      <c r="K16" s="166"/>
    </row>
    <row r="17" spans="1:13" ht="15" customHeight="1">
      <c r="A17" s="162">
        <v>10</v>
      </c>
      <c r="B17" s="162"/>
      <c r="C17" s="162"/>
      <c r="D17" s="162"/>
      <c r="E17" s="162"/>
      <c r="F17" s="163" t="s">
        <v>87</v>
      </c>
      <c r="G17" s="165"/>
      <c r="H17" s="165"/>
      <c r="I17" s="164"/>
      <c r="J17" s="168" t="s">
        <v>87</v>
      </c>
      <c r="K17" s="166"/>
    </row>
    <row r="18" spans="1:13" ht="15" customHeight="1">
      <c r="A18" s="162">
        <v>11</v>
      </c>
      <c r="B18" s="162"/>
      <c r="C18" s="162"/>
      <c r="D18" s="162"/>
      <c r="E18" s="162"/>
      <c r="F18" s="163" t="s">
        <v>87</v>
      </c>
      <c r="G18" s="165"/>
      <c r="H18" s="165"/>
      <c r="I18" s="164"/>
      <c r="J18" s="168" t="s">
        <v>87</v>
      </c>
      <c r="K18" s="166"/>
    </row>
    <row r="19" spans="1:13" ht="15" customHeight="1">
      <c r="A19" s="162">
        <v>12</v>
      </c>
      <c r="B19" s="162"/>
      <c r="C19" s="162"/>
      <c r="D19" s="162"/>
      <c r="E19" s="162"/>
      <c r="F19" s="163" t="s">
        <v>87</v>
      </c>
      <c r="G19" s="165"/>
      <c r="H19" s="165"/>
      <c r="I19" s="164"/>
      <c r="J19" s="168" t="s">
        <v>87</v>
      </c>
      <c r="K19" s="166"/>
    </row>
    <row r="20" spans="1:13" ht="15" customHeight="1">
      <c r="A20" s="162">
        <v>13</v>
      </c>
      <c r="B20" s="162"/>
      <c r="C20" s="162"/>
      <c r="D20" s="162"/>
      <c r="E20" s="162"/>
      <c r="F20" s="163" t="s">
        <v>87</v>
      </c>
      <c r="G20" s="165"/>
      <c r="H20" s="165"/>
      <c r="I20" s="164"/>
      <c r="J20" s="168" t="s">
        <v>87</v>
      </c>
      <c r="K20" s="166"/>
    </row>
    <row r="21" spans="1:13" ht="15" customHeight="1">
      <c r="A21" s="162">
        <v>14</v>
      </c>
      <c r="B21" s="162"/>
      <c r="C21" s="162"/>
      <c r="D21" s="162"/>
      <c r="E21" s="162"/>
      <c r="F21" s="163" t="s">
        <v>87</v>
      </c>
      <c r="G21" s="165"/>
      <c r="H21" s="165"/>
      <c r="I21" s="164"/>
      <c r="J21" s="168" t="s">
        <v>87</v>
      </c>
      <c r="K21" s="166"/>
    </row>
    <row r="22" spans="1:13" ht="15" customHeight="1">
      <c r="A22" s="162">
        <v>15</v>
      </c>
      <c r="B22" s="162"/>
      <c r="C22" s="162"/>
      <c r="D22" s="162"/>
      <c r="E22" s="162"/>
      <c r="F22" s="163" t="s">
        <v>87</v>
      </c>
      <c r="G22" s="165"/>
      <c r="H22" s="165"/>
      <c r="I22" s="164"/>
      <c r="J22" s="168" t="s">
        <v>87</v>
      </c>
      <c r="K22" s="166"/>
    </row>
    <row r="23" spans="1:13" ht="15" customHeight="1">
      <c r="A23" s="162">
        <v>16</v>
      </c>
      <c r="B23" s="162"/>
      <c r="C23" s="162"/>
      <c r="D23" s="162"/>
      <c r="E23" s="162"/>
      <c r="F23" s="163" t="s">
        <v>87</v>
      </c>
      <c r="G23" s="165"/>
      <c r="H23" s="165"/>
      <c r="I23" s="164"/>
      <c r="J23" s="168" t="s">
        <v>87</v>
      </c>
      <c r="K23" s="166"/>
    </row>
    <row r="24" spans="1:13" ht="15" customHeight="1">
      <c r="A24" s="162">
        <v>17</v>
      </c>
      <c r="B24" s="162"/>
      <c r="C24" s="162"/>
      <c r="D24" s="162"/>
      <c r="E24" s="162"/>
      <c r="F24" s="163" t="s">
        <v>87</v>
      </c>
      <c r="G24" s="165"/>
      <c r="H24" s="165"/>
      <c r="I24" s="164"/>
      <c r="J24" s="168" t="s">
        <v>87</v>
      </c>
      <c r="K24" s="166"/>
    </row>
    <row r="25" spans="1:13" ht="15" customHeight="1">
      <c r="A25" s="162">
        <v>18</v>
      </c>
      <c r="B25" s="162"/>
      <c r="C25" s="162"/>
      <c r="D25" s="162"/>
      <c r="E25" s="162"/>
      <c r="F25" s="163" t="s">
        <v>87</v>
      </c>
      <c r="G25" s="165"/>
      <c r="H25" s="165"/>
      <c r="I25" s="164"/>
      <c r="J25" s="168" t="s">
        <v>87</v>
      </c>
      <c r="K25" s="166"/>
    </row>
    <row r="26" spans="1:13" ht="15" customHeight="1">
      <c r="A26" s="162">
        <v>19</v>
      </c>
      <c r="B26" s="162"/>
      <c r="C26" s="162"/>
      <c r="D26" s="162"/>
      <c r="E26" s="162"/>
      <c r="F26" s="163" t="s">
        <v>87</v>
      </c>
      <c r="G26" s="165"/>
      <c r="H26" s="165"/>
      <c r="I26" s="164"/>
      <c r="J26" s="168" t="s">
        <v>87</v>
      </c>
      <c r="K26" s="166"/>
    </row>
    <row r="27" spans="1:13" ht="15" customHeight="1">
      <c r="A27" s="162">
        <v>20</v>
      </c>
      <c r="B27" s="162"/>
      <c r="C27" s="162"/>
      <c r="D27" s="162"/>
      <c r="E27" s="162"/>
      <c r="F27" s="163" t="s">
        <v>87</v>
      </c>
      <c r="G27" s="165"/>
      <c r="H27" s="165"/>
      <c r="I27" s="164"/>
      <c r="J27" s="168" t="s">
        <v>87</v>
      </c>
      <c r="K27" s="166"/>
    </row>
    <row r="28" spans="1:13" ht="15" customHeight="1">
      <c r="A28" s="162">
        <v>21</v>
      </c>
      <c r="B28" s="162"/>
      <c r="C28" s="162"/>
      <c r="D28" s="162"/>
      <c r="E28" s="162"/>
      <c r="F28" s="163" t="s">
        <v>87</v>
      </c>
      <c r="G28" s="165"/>
      <c r="H28" s="165"/>
      <c r="I28" s="164"/>
      <c r="J28" s="168" t="s">
        <v>87</v>
      </c>
      <c r="K28" s="166"/>
    </row>
    <row r="29" spans="1:13" ht="15" customHeight="1">
      <c r="A29" s="162">
        <v>22</v>
      </c>
      <c r="B29" s="162"/>
      <c r="C29" s="162"/>
      <c r="D29" s="162"/>
      <c r="E29" s="162"/>
      <c r="F29" s="163" t="s">
        <v>87</v>
      </c>
      <c r="G29" s="165"/>
      <c r="H29" s="165"/>
      <c r="I29" s="164"/>
      <c r="J29" s="168" t="s">
        <v>87</v>
      </c>
      <c r="K29" s="166"/>
      <c r="L29" s="154" t="s">
        <v>238</v>
      </c>
      <c r="M29" s="154" t="s">
        <v>85</v>
      </c>
    </row>
    <row r="30" spans="1:13" ht="15" customHeight="1">
      <c r="A30" s="162">
        <v>23</v>
      </c>
      <c r="B30" s="162"/>
      <c r="C30" s="162"/>
      <c r="D30" s="162"/>
      <c r="E30" s="162"/>
      <c r="F30" s="163" t="s">
        <v>87</v>
      </c>
      <c r="G30" s="165"/>
      <c r="H30" s="165"/>
      <c r="I30" s="164"/>
      <c r="J30" s="168" t="s">
        <v>87</v>
      </c>
      <c r="K30" s="166"/>
      <c r="L30" s="154" t="s">
        <v>87</v>
      </c>
      <c r="M30" s="154" t="s">
        <v>87</v>
      </c>
    </row>
    <row r="31" spans="1:13" ht="15" customHeight="1">
      <c r="A31" s="162">
        <v>24</v>
      </c>
      <c r="B31" s="162"/>
      <c r="C31" s="162"/>
      <c r="D31" s="162"/>
      <c r="E31" s="162"/>
      <c r="F31" s="163" t="s">
        <v>87</v>
      </c>
      <c r="G31" s="165"/>
      <c r="H31" s="165"/>
      <c r="I31" s="164"/>
      <c r="J31" s="168" t="s">
        <v>87</v>
      </c>
      <c r="K31" s="166"/>
      <c r="L31" s="154" t="s">
        <v>235</v>
      </c>
      <c r="M31" s="154" t="s">
        <v>91</v>
      </c>
    </row>
    <row r="32" spans="1:13" ht="15" customHeight="1">
      <c r="A32" s="162">
        <v>25</v>
      </c>
      <c r="B32" s="162"/>
      <c r="C32" s="162"/>
      <c r="D32" s="162"/>
      <c r="E32" s="162"/>
      <c r="F32" s="163" t="s">
        <v>87</v>
      </c>
      <c r="G32" s="165"/>
      <c r="H32" s="165"/>
      <c r="I32" s="164"/>
      <c r="J32" s="168" t="s">
        <v>87</v>
      </c>
      <c r="K32" s="166"/>
      <c r="L32" s="154" t="s">
        <v>239</v>
      </c>
      <c r="M32" s="154" t="s">
        <v>93</v>
      </c>
    </row>
    <row r="33" spans="1:13" ht="15" customHeight="1">
      <c r="A33" s="162">
        <v>26</v>
      </c>
      <c r="B33" s="162"/>
      <c r="C33" s="162"/>
      <c r="D33" s="162"/>
      <c r="E33" s="162"/>
      <c r="F33" s="163" t="s">
        <v>87</v>
      </c>
      <c r="G33" s="165"/>
      <c r="H33" s="165"/>
      <c r="I33" s="164"/>
      <c r="J33" s="168" t="s">
        <v>87</v>
      </c>
      <c r="K33" s="166"/>
      <c r="L33" s="154" t="s">
        <v>240</v>
      </c>
      <c r="M33" s="154" t="s">
        <v>95</v>
      </c>
    </row>
    <row r="34" spans="1:13" ht="15" customHeight="1">
      <c r="A34" s="162">
        <v>27</v>
      </c>
      <c r="B34" s="162"/>
      <c r="C34" s="162"/>
      <c r="D34" s="162"/>
      <c r="E34" s="162"/>
      <c r="F34" s="163" t="s">
        <v>87</v>
      </c>
      <c r="G34" s="165"/>
      <c r="H34" s="165"/>
      <c r="I34" s="164"/>
      <c r="J34" s="168" t="s">
        <v>87</v>
      </c>
      <c r="K34" s="166"/>
      <c r="L34" s="154" t="s">
        <v>241</v>
      </c>
      <c r="M34" s="154" t="s">
        <v>97</v>
      </c>
    </row>
    <row r="35" spans="1:13" ht="15" customHeight="1">
      <c r="A35" s="162">
        <v>28</v>
      </c>
      <c r="B35" s="162"/>
      <c r="C35" s="162"/>
      <c r="D35" s="162"/>
      <c r="E35" s="162"/>
      <c r="F35" s="163" t="s">
        <v>87</v>
      </c>
      <c r="G35" s="165"/>
      <c r="H35" s="165"/>
      <c r="I35" s="164"/>
      <c r="J35" s="168" t="s">
        <v>87</v>
      </c>
      <c r="K35" s="166"/>
      <c r="L35" s="154" t="s">
        <v>242</v>
      </c>
      <c r="M35" s="154" t="s">
        <v>99</v>
      </c>
    </row>
    <row r="36" spans="1:13" ht="15" customHeight="1">
      <c r="A36" s="162">
        <v>29</v>
      </c>
      <c r="B36" s="162"/>
      <c r="C36" s="162"/>
      <c r="D36" s="162"/>
      <c r="E36" s="162"/>
      <c r="F36" s="163" t="s">
        <v>87</v>
      </c>
      <c r="G36" s="165"/>
      <c r="H36" s="165"/>
      <c r="I36" s="164"/>
      <c r="J36" s="168" t="s">
        <v>87</v>
      </c>
      <c r="K36" s="166"/>
      <c r="L36" s="154" t="s">
        <v>243</v>
      </c>
      <c r="M36" s="154" t="s">
        <v>100</v>
      </c>
    </row>
    <row r="37" spans="1:13" ht="15" customHeight="1">
      <c r="A37" s="162">
        <v>30</v>
      </c>
      <c r="B37" s="162"/>
      <c r="C37" s="162"/>
      <c r="D37" s="162"/>
      <c r="E37" s="162"/>
      <c r="F37" s="163" t="s">
        <v>87</v>
      </c>
      <c r="G37" s="165"/>
      <c r="H37" s="165"/>
      <c r="I37" s="164"/>
      <c r="J37" s="168" t="s">
        <v>87</v>
      </c>
      <c r="K37" s="166"/>
      <c r="M37" s="154" t="s">
        <v>101</v>
      </c>
    </row>
    <row r="38" spans="1:13" ht="15" customHeight="1">
      <c r="M38" s="154" t="s">
        <v>102</v>
      </c>
    </row>
    <row r="39" spans="1:13" ht="15" customHeight="1">
      <c r="M39" s="154" t="s">
        <v>103</v>
      </c>
    </row>
    <row r="40" spans="1:13" ht="15" customHeight="1">
      <c r="M40" s="154" t="s">
        <v>104</v>
      </c>
    </row>
    <row r="41" spans="1:13" ht="15" customHeight="1">
      <c r="M41" s="154" t="s">
        <v>244</v>
      </c>
    </row>
    <row r="42" spans="1:13" ht="15" customHeight="1">
      <c r="M42" s="154" t="s">
        <v>245</v>
      </c>
    </row>
  </sheetData>
  <mergeCells count="4">
    <mergeCell ref="A1:F1"/>
    <mergeCell ref="G1:H1"/>
    <mergeCell ref="I1:K1"/>
    <mergeCell ref="A3:K3"/>
  </mergeCells>
  <phoneticPr fontId="4"/>
  <dataValidations count="3">
    <dataValidation type="list" allowBlank="1" showInputMessage="1" showErrorMessage="1" sqref="F7">
      <formula1>$N$30:$N$42</formula1>
    </dataValidation>
    <dataValidation type="list" allowBlank="1" showInputMessage="1" showErrorMessage="1" sqref="F8:F37">
      <formula1>$L$30:$L$36</formula1>
    </dataValidation>
    <dataValidation type="list" allowBlank="1" showInputMessage="1" showErrorMessage="1" sqref="J7:J37">
      <formula1>$M$30:$M$42</formula1>
    </dataValidation>
  </dataValidations>
  <pageMargins left="0.7" right="0.7" top="0.75" bottom="0.75" header="0.3" footer="0.3"/>
  <pageSetup paperSize="9" scale="92" orientation="landscape" verticalDpi="0" r:id="rId1"/>
  <rowBreaks count="1" manualBreakCount="1">
    <brk id="12" max="10" man="1"/>
  </rowBreaks>
  <colBreaks count="1" manualBreakCount="1">
    <brk id="3" max="36"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E40"/>
  <sheetViews>
    <sheetView view="pageBreakPreview" topLeftCell="A5" zoomScaleNormal="100" zoomScaleSheetLayoutView="100" workbookViewId="0">
      <selection activeCell="M9" sqref="M9:M20"/>
    </sheetView>
  </sheetViews>
  <sheetFormatPr defaultColWidth="9.625" defaultRowHeight="19.899999999999999" customHeight="1"/>
  <cols>
    <col min="1" max="1" width="6.5" style="46" bestFit="1" customWidth="1"/>
    <col min="2" max="2" width="9.875" style="46" bestFit="1" customWidth="1"/>
    <col min="3" max="3" width="4.875" style="46" bestFit="1" customWidth="1"/>
    <col min="4" max="4" width="18.125" style="46" bestFit="1" customWidth="1"/>
    <col min="5" max="6" width="4.875" style="46" bestFit="1" customWidth="1"/>
    <col min="7" max="7" width="26.125" style="46" bestFit="1" customWidth="1"/>
    <col min="8" max="8" width="10.125" style="77" customWidth="1"/>
    <col min="9" max="9" width="10.125" style="46" bestFit="1" customWidth="1"/>
    <col min="10" max="10" width="8.25" style="46" bestFit="1" customWidth="1"/>
    <col min="11" max="11" width="6.5" style="46" bestFit="1" customWidth="1"/>
    <col min="12" max="12" width="68.375" style="45" bestFit="1" customWidth="1"/>
    <col min="13" max="13" width="8.25" style="45" bestFit="1" customWidth="1"/>
    <col min="14" max="31" width="9.625" style="45"/>
    <col min="32" max="16384" width="9.625" style="46"/>
  </cols>
  <sheetData>
    <row r="1" spans="1:31" ht="19.899999999999999" customHeight="1">
      <c r="A1" s="294" t="s">
        <v>79</v>
      </c>
      <c r="B1" s="294"/>
      <c r="C1" s="294"/>
      <c r="D1" s="294"/>
      <c r="E1" s="294"/>
      <c r="F1" s="294"/>
      <c r="G1" s="294"/>
      <c r="H1" s="294"/>
      <c r="I1" s="294"/>
      <c r="J1" s="294"/>
      <c r="K1" s="294"/>
      <c r="L1" s="44">
        <f ca="1">TODAY()</f>
        <v>44276</v>
      </c>
    </row>
    <row r="2" spans="1:31" ht="19.899999999999999" customHeight="1">
      <c r="E2" s="295"/>
      <c r="F2" s="295"/>
      <c r="G2" s="295"/>
    </row>
    <row r="3" spans="1:31" ht="19.899999999999999" customHeight="1">
      <c r="A3" s="2" t="s">
        <v>3</v>
      </c>
      <c r="B3" s="296" t="s">
        <v>196</v>
      </c>
      <c r="C3" s="297"/>
      <c r="D3" s="298"/>
      <c r="E3" s="1"/>
      <c r="F3" s="48" t="s">
        <v>80</v>
      </c>
      <c r="G3" s="1"/>
      <c r="H3" s="1"/>
    </row>
    <row r="4" spans="1:31" ht="19.899999999999999" customHeight="1">
      <c r="A4" s="1"/>
      <c r="B4" s="1"/>
      <c r="C4" s="1"/>
      <c r="D4" s="1"/>
      <c r="E4" s="1"/>
      <c r="F4" s="49" t="s">
        <v>81</v>
      </c>
      <c r="G4" s="1"/>
      <c r="H4" s="1"/>
    </row>
    <row r="5" spans="1:31" ht="19.899999999999999" customHeight="1">
      <c r="A5" s="2" t="s">
        <v>4</v>
      </c>
      <c r="B5" s="291"/>
      <c r="C5" s="292"/>
      <c r="D5" s="293"/>
      <c r="E5" s="1"/>
      <c r="F5" s="299" t="s">
        <v>5</v>
      </c>
      <c r="G5" s="3" t="str">
        <f>重要!C7</f>
        <v>〒０００－１１１１</v>
      </c>
      <c r="H5" s="237"/>
      <c r="I5" s="50"/>
    </row>
    <row r="6" spans="1:31" ht="19.899999999999999" customHeight="1">
      <c r="A6" s="2" t="s">
        <v>77</v>
      </c>
      <c r="B6" s="291" t="str">
        <f>重要!C5</f>
        <v>市町村立～くまモン</v>
      </c>
      <c r="C6" s="292"/>
      <c r="D6" s="293"/>
      <c r="E6" s="1"/>
      <c r="F6" s="300"/>
      <c r="G6" s="4" t="str">
        <f>重要!E7</f>
        <v>熊本市トマト町赤玉1-2-302</v>
      </c>
      <c r="H6" s="238"/>
      <c r="I6" s="51"/>
    </row>
    <row r="7" spans="1:31" ht="19.899999999999999" customHeight="1">
      <c r="A7" s="2" t="s">
        <v>6</v>
      </c>
      <c r="B7" s="291" t="str">
        <f>重要!C9</f>
        <v>水前寺　江津子</v>
      </c>
      <c r="C7" s="292"/>
      <c r="D7" s="293"/>
      <c r="E7" s="1"/>
      <c r="F7" s="11" t="s">
        <v>7</v>
      </c>
      <c r="G7" s="5" t="str">
        <f>重要!C8</f>
        <v>０５０－５５５５－１１１１</v>
      </c>
      <c r="H7" s="237"/>
      <c r="I7" s="50"/>
    </row>
    <row r="9" spans="1:31" ht="19.899999999999999" customHeight="1">
      <c r="A9" s="47" t="s">
        <v>8</v>
      </c>
      <c r="B9" s="47" t="s" ph="1">
        <v>9</v>
      </c>
      <c r="C9" s="47" t="s">
        <v>10</v>
      </c>
      <c r="D9" s="47" t="s">
        <v>11</v>
      </c>
      <c r="E9" s="47" t="s">
        <v>12</v>
      </c>
      <c r="F9" s="47" t="s">
        <v>13</v>
      </c>
      <c r="G9" s="47" t="s">
        <v>14</v>
      </c>
      <c r="H9" s="47" t="s">
        <v>325</v>
      </c>
      <c r="I9" s="52" t="s">
        <v>15</v>
      </c>
      <c r="J9" s="52" t="s">
        <v>82</v>
      </c>
      <c r="K9" s="52" t="s">
        <v>83</v>
      </c>
      <c r="L9" s="45" t="s">
        <v>84</v>
      </c>
      <c r="M9" s="46" t="s">
        <v>85</v>
      </c>
    </row>
    <row r="10" spans="1:31" ht="19.899999999999999" customHeight="1">
      <c r="A10" s="47">
        <v>0</v>
      </c>
      <c r="B10" s="53" t="s" ph="1">
        <v>86</v>
      </c>
      <c r="C10" s="53" t="s">
        <v>16</v>
      </c>
      <c r="D10" s="54">
        <v>38528</v>
      </c>
      <c r="E10" s="55">
        <f t="shared" ref="E10:E40" ca="1" si="0">DATEDIF(D10,$L$1,"Y")</f>
        <v>15</v>
      </c>
      <c r="F10" s="56" t="str">
        <f ca="1">CHOOSE(DATEDIF(D10,DATE(YEAR(TODAY())-(MONTH(TODAY())&lt;=3)*1,4,1),"Y")-2,"年少","年中","年長","小1","小2","小3","小4","小5","小6","中1","中2","中3","高1","高2","高3","大1","大2","大3","大4")</f>
        <v>中3</v>
      </c>
      <c r="G10" s="57" t="s">
        <v>17</v>
      </c>
      <c r="H10" s="57">
        <v>10000</v>
      </c>
      <c r="I10" s="58" t="s">
        <v>18</v>
      </c>
      <c r="J10" s="53" t="s">
        <v>87</v>
      </c>
      <c r="K10" s="53" t="s">
        <v>88</v>
      </c>
      <c r="L10" s="59" t="s">
        <v>89</v>
      </c>
      <c r="M10" s="46" t="s">
        <v>87</v>
      </c>
    </row>
    <row r="11" spans="1:31" ht="19.899999999999999" customHeight="1">
      <c r="A11" s="60">
        <v>1</v>
      </c>
      <c r="B11" s="61" ph="1"/>
      <c r="C11" s="61"/>
      <c r="D11" s="62"/>
      <c r="E11" s="63">
        <f t="shared" ca="1" si="0"/>
        <v>121</v>
      </c>
      <c r="F11" s="64" t="e">
        <f t="shared" ref="F11:F40" ca="1" si="1">CHOOSE(DATEDIF(D11,DATE(YEAR(TODAY())-(MONTH(TODAY())&lt;=3)*1,4,1),"Y")-2,"年少","年中","年長","小1","小2","小3","小4","小5","小6","中1","中2","中3","高1","高2","高3","大1","大2","大3","大4")</f>
        <v>#VALUE!</v>
      </c>
      <c r="G11" s="65"/>
      <c r="H11" s="65"/>
      <c r="I11" s="66"/>
      <c r="J11" s="61" t="s">
        <v>87</v>
      </c>
      <c r="K11" s="61"/>
      <c r="L11" s="59" t="s">
        <v>90</v>
      </c>
      <c r="M11" s="46" t="s">
        <v>91</v>
      </c>
      <c r="Z11" s="46"/>
      <c r="AA11" s="46"/>
      <c r="AB11" s="46"/>
      <c r="AC11" s="46"/>
      <c r="AD11" s="46"/>
      <c r="AE11" s="46"/>
    </row>
    <row r="12" spans="1:31" ht="19.899999999999999" customHeight="1">
      <c r="A12" s="60">
        <v>2</v>
      </c>
      <c r="B12" s="61" ph="1"/>
      <c r="C12" s="61"/>
      <c r="D12" s="62"/>
      <c r="E12" s="63">
        <f t="shared" ca="1" si="0"/>
        <v>121</v>
      </c>
      <c r="F12" s="64" t="e">
        <f t="shared" ca="1" si="1"/>
        <v>#VALUE!</v>
      </c>
      <c r="G12" s="65"/>
      <c r="H12" s="65"/>
      <c r="I12" s="66"/>
      <c r="J12" s="61" t="s">
        <v>87</v>
      </c>
      <c r="K12" s="61"/>
      <c r="L12" s="59" t="s">
        <v>92</v>
      </c>
      <c r="M12" s="46" t="s">
        <v>93</v>
      </c>
      <c r="Z12" s="46"/>
      <c r="AA12" s="46"/>
      <c r="AB12" s="46"/>
      <c r="AC12" s="46"/>
      <c r="AD12" s="46"/>
      <c r="AE12" s="46"/>
    </row>
    <row r="13" spans="1:31" ht="19.899999999999999" customHeight="1">
      <c r="A13" s="60">
        <v>3</v>
      </c>
      <c r="B13" s="61" ph="1"/>
      <c r="C13" s="61"/>
      <c r="D13" s="62"/>
      <c r="E13" s="63">
        <f t="shared" ca="1" si="0"/>
        <v>121</v>
      </c>
      <c r="F13" s="64" t="e">
        <f t="shared" ca="1" si="1"/>
        <v>#VALUE!</v>
      </c>
      <c r="G13" s="65"/>
      <c r="H13" s="65"/>
      <c r="I13" s="66"/>
      <c r="J13" s="61" t="s">
        <v>87</v>
      </c>
      <c r="K13" s="61"/>
      <c r="L13" s="59" t="s">
        <v>94</v>
      </c>
      <c r="M13" s="46" t="s">
        <v>95</v>
      </c>
      <c r="Z13" s="46"/>
      <c r="AA13" s="46"/>
      <c r="AB13" s="46"/>
      <c r="AC13" s="46"/>
      <c r="AD13" s="46"/>
      <c r="AE13" s="46"/>
    </row>
    <row r="14" spans="1:31" ht="19.899999999999999" customHeight="1">
      <c r="A14" s="60">
        <v>4</v>
      </c>
      <c r="B14" s="61" ph="1"/>
      <c r="C14" s="61"/>
      <c r="D14" s="62"/>
      <c r="E14" s="63">
        <f t="shared" ca="1" si="0"/>
        <v>121</v>
      </c>
      <c r="F14" s="64" t="e">
        <f t="shared" ca="1" si="1"/>
        <v>#VALUE!</v>
      </c>
      <c r="G14" s="65"/>
      <c r="H14" s="65"/>
      <c r="I14" s="66"/>
      <c r="J14" s="61" t="s">
        <v>87</v>
      </c>
      <c r="K14" s="61"/>
      <c r="L14" s="45" t="s">
        <v>96</v>
      </c>
      <c r="M14" s="46" t="s">
        <v>97</v>
      </c>
      <c r="Z14" s="46"/>
      <c r="AA14" s="46"/>
      <c r="AB14" s="46"/>
      <c r="AC14" s="46"/>
      <c r="AD14" s="46"/>
      <c r="AE14" s="46"/>
    </row>
    <row r="15" spans="1:31" ht="19.899999999999999" customHeight="1">
      <c r="A15" s="60">
        <v>5</v>
      </c>
      <c r="B15" s="61" ph="1"/>
      <c r="C15" s="61"/>
      <c r="D15" s="62"/>
      <c r="E15" s="63">
        <f t="shared" ca="1" si="0"/>
        <v>121</v>
      </c>
      <c r="F15" s="64" t="e">
        <f t="shared" ca="1" si="1"/>
        <v>#VALUE!</v>
      </c>
      <c r="G15" s="65"/>
      <c r="H15" s="65"/>
      <c r="I15" s="66"/>
      <c r="J15" s="61" t="s">
        <v>87</v>
      </c>
      <c r="K15" s="61"/>
      <c r="L15" s="59" t="s">
        <v>98</v>
      </c>
      <c r="M15" s="46" t="s">
        <v>99</v>
      </c>
      <c r="Z15" s="46"/>
      <c r="AA15" s="46"/>
      <c r="AB15" s="46"/>
      <c r="AC15" s="46"/>
      <c r="AD15" s="46"/>
      <c r="AE15" s="46"/>
    </row>
    <row r="16" spans="1:31" ht="19.899999999999999" customHeight="1">
      <c r="A16" s="60">
        <v>6</v>
      </c>
      <c r="B16" s="61" ph="1"/>
      <c r="C16" s="61"/>
      <c r="D16" s="62"/>
      <c r="E16" s="63">
        <f t="shared" ca="1" si="0"/>
        <v>121</v>
      </c>
      <c r="F16" s="64" t="e">
        <f t="shared" ca="1" si="1"/>
        <v>#VALUE!</v>
      </c>
      <c r="G16" s="65"/>
      <c r="H16" s="65"/>
      <c r="I16" s="66"/>
      <c r="J16" s="61" t="s">
        <v>87</v>
      </c>
      <c r="K16" s="61"/>
      <c r="M16" s="46" t="s">
        <v>100</v>
      </c>
      <c r="Z16" s="46"/>
      <c r="AA16" s="46"/>
      <c r="AB16" s="46"/>
      <c r="AC16" s="46"/>
      <c r="AD16" s="46"/>
      <c r="AE16" s="46"/>
    </row>
    <row r="17" spans="1:31" ht="19.899999999999999" customHeight="1">
      <c r="A17" s="60">
        <v>7</v>
      </c>
      <c r="B17" s="61" ph="1"/>
      <c r="C17" s="61"/>
      <c r="D17" s="62"/>
      <c r="E17" s="63">
        <f t="shared" ca="1" si="0"/>
        <v>121</v>
      </c>
      <c r="F17" s="64" t="e">
        <f t="shared" ca="1" si="1"/>
        <v>#VALUE!</v>
      </c>
      <c r="G17" s="65"/>
      <c r="H17" s="65"/>
      <c r="I17" s="66"/>
      <c r="J17" s="61" t="s">
        <v>87</v>
      </c>
      <c r="K17" s="61"/>
      <c r="M17" s="46" t="s">
        <v>101</v>
      </c>
      <c r="Z17" s="46"/>
      <c r="AA17" s="46"/>
      <c r="AB17" s="46"/>
      <c r="AC17" s="46"/>
      <c r="AD17" s="46"/>
      <c r="AE17" s="46"/>
    </row>
    <row r="18" spans="1:31" ht="19.899999999999999" customHeight="1">
      <c r="A18" s="60">
        <v>8</v>
      </c>
      <c r="B18" s="61" ph="1"/>
      <c r="C18" s="61"/>
      <c r="D18" s="62"/>
      <c r="E18" s="63">
        <f t="shared" ca="1" si="0"/>
        <v>121</v>
      </c>
      <c r="F18" s="64" t="e">
        <f t="shared" ca="1" si="1"/>
        <v>#VALUE!</v>
      </c>
      <c r="G18" s="65"/>
      <c r="H18" s="65"/>
      <c r="I18" s="66"/>
      <c r="J18" s="61" t="s">
        <v>87</v>
      </c>
      <c r="K18" s="61"/>
      <c r="M18" s="46" t="s">
        <v>102</v>
      </c>
      <c r="Z18" s="46"/>
      <c r="AA18" s="46"/>
      <c r="AB18" s="46"/>
      <c r="AC18" s="46"/>
      <c r="AD18" s="46"/>
      <c r="AE18" s="46"/>
    </row>
    <row r="19" spans="1:31" ht="19.899999999999999" customHeight="1">
      <c r="A19" s="60">
        <v>9</v>
      </c>
      <c r="B19" s="61" ph="1"/>
      <c r="C19" s="61"/>
      <c r="D19" s="62"/>
      <c r="E19" s="63">
        <f t="shared" ca="1" si="0"/>
        <v>121</v>
      </c>
      <c r="F19" s="64" t="e">
        <f t="shared" ca="1" si="1"/>
        <v>#VALUE!</v>
      </c>
      <c r="G19" s="65"/>
      <c r="H19" s="65"/>
      <c r="I19" s="66"/>
      <c r="J19" s="61" t="s">
        <v>87</v>
      </c>
      <c r="K19" s="61"/>
      <c r="M19" s="46" t="s">
        <v>103</v>
      </c>
      <c r="Z19" s="46"/>
      <c r="AA19" s="46"/>
      <c r="AB19" s="46"/>
      <c r="AC19" s="46"/>
      <c r="AD19" s="46"/>
      <c r="AE19" s="46"/>
    </row>
    <row r="20" spans="1:31" ht="19.899999999999999" customHeight="1">
      <c r="A20" s="60">
        <v>10</v>
      </c>
      <c r="B20" s="61" ph="1"/>
      <c r="C20" s="61"/>
      <c r="D20" s="62"/>
      <c r="E20" s="63">
        <f t="shared" ca="1" si="0"/>
        <v>121</v>
      </c>
      <c r="F20" s="64" t="e">
        <f t="shared" ca="1" si="1"/>
        <v>#VALUE!</v>
      </c>
      <c r="G20" s="65"/>
      <c r="H20" s="65"/>
      <c r="I20" s="66"/>
      <c r="J20" s="61" t="s">
        <v>87</v>
      </c>
      <c r="K20" s="61"/>
      <c r="M20" s="46" t="s">
        <v>104</v>
      </c>
    </row>
    <row r="21" spans="1:31" ht="19.899999999999999" customHeight="1">
      <c r="A21" s="60">
        <v>11</v>
      </c>
      <c r="B21" s="61" ph="1"/>
      <c r="C21" s="61"/>
      <c r="D21" s="62"/>
      <c r="E21" s="63">
        <f t="shared" ca="1" si="0"/>
        <v>121</v>
      </c>
      <c r="F21" s="64" t="e">
        <f t="shared" ca="1" si="1"/>
        <v>#VALUE!</v>
      </c>
      <c r="G21" s="65"/>
      <c r="H21" s="65"/>
      <c r="I21" s="66"/>
      <c r="J21" s="61" t="s">
        <v>87</v>
      </c>
      <c r="K21" s="61"/>
    </row>
    <row r="22" spans="1:31" ht="19.899999999999999" customHeight="1">
      <c r="A22" s="60">
        <v>12</v>
      </c>
      <c r="B22" s="61" ph="1"/>
      <c r="C22" s="61"/>
      <c r="D22" s="62"/>
      <c r="E22" s="63">
        <f t="shared" ca="1" si="0"/>
        <v>121</v>
      </c>
      <c r="F22" s="64" t="e">
        <f t="shared" ca="1" si="1"/>
        <v>#VALUE!</v>
      </c>
      <c r="G22" s="65"/>
      <c r="H22" s="65"/>
      <c r="I22" s="66"/>
      <c r="J22" s="61" t="s">
        <v>87</v>
      </c>
      <c r="K22" s="61"/>
    </row>
    <row r="23" spans="1:31" ht="19.899999999999999" customHeight="1">
      <c r="A23" s="60">
        <v>13</v>
      </c>
      <c r="B23" s="61" ph="1"/>
      <c r="C23" s="61"/>
      <c r="D23" s="62"/>
      <c r="E23" s="63">
        <f t="shared" ca="1" si="0"/>
        <v>121</v>
      </c>
      <c r="F23" s="64" t="e">
        <f t="shared" ca="1" si="1"/>
        <v>#VALUE!</v>
      </c>
      <c r="G23" s="65"/>
      <c r="H23" s="65"/>
      <c r="I23" s="66"/>
      <c r="J23" s="61" t="s">
        <v>87</v>
      </c>
      <c r="K23" s="61"/>
    </row>
    <row r="24" spans="1:31" ht="19.899999999999999" customHeight="1">
      <c r="A24" s="60">
        <v>14</v>
      </c>
      <c r="B24" s="61" ph="1"/>
      <c r="C24" s="61"/>
      <c r="D24" s="62"/>
      <c r="E24" s="63">
        <f t="shared" ca="1" si="0"/>
        <v>121</v>
      </c>
      <c r="F24" s="64" t="e">
        <f t="shared" ca="1" si="1"/>
        <v>#VALUE!</v>
      </c>
      <c r="G24" s="65"/>
      <c r="H24" s="65"/>
      <c r="I24" s="66"/>
      <c r="J24" s="61" t="s">
        <v>87</v>
      </c>
      <c r="K24" s="61"/>
    </row>
    <row r="25" spans="1:31" ht="19.899999999999999" customHeight="1">
      <c r="A25" s="60">
        <v>15</v>
      </c>
      <c r="B25" s="61" ph="1"/>
      <c r="C25" s="61"/>
      <c r="D25" s="62"/>
      <c r="E25" s="63">
        <f t="shared" ca="1" si="0"/>
        <v>121</v>
      </c>
      <c r="F25" s="64" t="e">
        <f t="shared" ca="1" si="1"/>
        <v>#VALUE!</v>
      </c>
      <c r="G25" s="65"/>
      <c r="H25" s="65"/>
      <c r="I25" s="66"/>
      <c r="J25" s="61" t="s">
        <v>87</v>
      </c>
      <c r="K25" s="61"/>
    </row>
    <row r="26" spans="1:31" ht="19.899999999999999" customHeight="1">
      <c r="A26" s="60">
        <v>16</v>
      </c>
      <c r="B26" s="61" ph="1"/>
      <c r="C26" s="61"/>
      <c r="D26" s="62"/>
      <c r="E26" s="63">
        <f t="shared" ca="1" si="0"/>
        <v>121</v>
      </c>
      <c r="F26" s="64" t="e">
        <f t="shared" ca="1" si="1"/>
        <v>#VALUE!</v>
      </c>
      <c r="G26" s="65"/>
      <c r="H26" s="65"/>
      <c r="I26" s="66"/>
      <c r="J26" s="61" t="s">
        <v>87</v>
      </c>
      <c r="K26" s="61"/>
    </row>
    <row r="27" spans="1:31" ht="19.899999999999999" customHeight="1">
      <c r="A27" s="60">
        <v>17</v>
      </c>
      <c r="B27" s="61" ph="1"/>
      <c r="C27" s="61"/>
      <c r="D27" s="62"/>
      <c r="E27" s="63">
        <f t="shared" ca="1" si="0"/>
        <v>121</v>
      </c>
      <c r="F27" s="64" t="e">
        <f t="shared" ca="1" si="1"/>
        <v>#VALUE!</v>
      </c>
      <c r="G27" s="65"/>
      <c r="H27" s="65"/>
      <c r="I27" s="66"/>
      <c r="J27" s="61" t="s">
        <v>87</v>
      </c>
      <c r="K27" s="61"/>
    </row>
    <row r="28" spans="1:31" ht="19.899999999999999" customHeight="1">
      <c r="A28" s="60">
        <v>18</v>
      </c>
      <c r="B28" s="61" ph="1"/>
      <c r="C28" s="61"/>
      <c r="D28" s="62"/>
      <c r="E28" s="63">
        <f t="shared" ca="1" si="0"/>
        <v>121</v>
      </c>
      <c r="F28" s="64" t="e">
        <f t="shared" ca="1" si="1"/>
        <v>#VALUE!</v>
      </c>
      <c r="G28" s="65"/>
      <c r="H28" s="65"/>
      <c r="I28" s="66"/>
      <c r="J28" s="61" t="s">
        <v>87</v>
      </c>
      <c r="K28" s="61"/>
    </row>
    <row r="29" spans="1:31" ht="19.899999999999999" customHeight="1">
      <c r="A29" s="60">
        <v>19</v>
      </c>
      <c r="B29" s="61" ph="1"/>
      <c r="C29" s="61"/>
      <c r="D29" s="62"/>
      <c r="E29" s="63">
        <f t="shared" ca="1" si="0"/>
        <v>121</v>
      </c>
      <c r="F29" s="64" t="e">
        <f t="shared" ca="1" si="1"/>
        <v>#VALUE!</v>
      </c>
      <c r="G29" s="65"/>
      <c r="H29" s="65"/>
      <c r="I29" s="66"/>
      <c r="J29" s="61" t="s">
        <v>87</v>
      </c>
      <c r="K29" s="61"/>
    </row>
    <row r="30" spans="1:31" ht="19.899999999999999" customHeight="1">
      <c r="A30" s="60">
        <v>20</v>
      </c>
      <c r="B30" s="61" ph="1"/>
      <c r="C30" s="61"/>
      <c r="D30" s="62"/>
      <c r="E30" s="63">
        <f t="shared" ca="1" si="0"/>
        <v>121</v>
      </c>
      <c r="F30" s="64" t="e">
        <f t="shared" ca="1" si="1"/>
        <v>#VALUE!</v>
      </c>
      <c r="G30" s="65"/>
      <c r="H30" s="65"/>
      <c r="I30" s="66"/>
      <c r="J30" s="61" t="s">
        <v>87</v>
      </c>
      <c r="K30" s="61"/>
    </row>
    <row r="31" spans="1:31" ht="19.899999999999999" customHeight="1">
      <c r="A31" s="60">
        <v>21</v>
      </c>
      <c r="B31" s="61" ph="1"/>
      <c r="C31" s="61"/>
      <c r="D31" s="62"/>
      <c r="E31" s="63">
        <f t="shared" ca="1" si="0"/>
        <v>121</v>
      </c>
      <c r="F31" s="64" t="e">
        <f t="shared" ca="1" si="1"/>
        <v>#VALUE!</v>
      </c>
      <c r="G31" s="65"/>
      <c r="H31" s="65"/>
      <c r="I31" s="66"/>
      <c r="J31" s="61" t="s">
        <v>87</v>
      </c>
      <c r="K31" s="61"/>
    </row>
    <row r="32" spans="1:31" ht="19.899999999999999" customHeight="1">
      <c r="A32" s="60">
        <v>22</v>
      </c>
      <c r="B32" s="61" ph="1"/>
      <c r="C32" s="61"/>
      <c r="D32" s="62"/>
      <c r="E32" s="63">
        <f t="shared" ca="1" si="0"/>
        <v>121</v>
      </c>
      <c r="F32" s="64" t="e">
        <f t="shared" ca="1" si="1"/>
        <v>#VALUE!</v>
      </c>
      <c r="G32" s="65"/>
      <c r="H32" s="65"/>
      <c r="I32" s="66"/>
      <c r="J32" s="61" t="s">
        <v>87</v>
      </c>
      <c r="K32" s="61"/>
    </row>
    <row r="33" spans="1:11" ht="19.899999999999999" customHeight="1">
      <c r="A33" s="60">
        <v>23</v>
      </c>
      <c r="B33" s="61" ph="1"/>
      <c r="C33" s="61"/>
      <c r="D33" s="62"/>
      <c r="E33" s="63">
        <f t="shared" ca="1" si="0"/>
        <v>121</v>
      </c>
      <c r="F33" s="64" t="e">
        <f t="shared" ca="1" si="1"/>
        <v>#VALUE!</v>
      </c>
      <c r="G33" s="65"/>
      <c r="H33" s="65"/>
      <c r="I33" s="66"/>
      <c r="J33" s="61" t="s">
        <v>87</v>
      </c>
      <c r="K33" s="61"/>
    </row>
    <row r="34" spans="1:11" ht="19.899999999999999" customHeight="1">
      <c r="A34" s="60">
        <v>24</v>
      </c>
      <c r="B34" s="61" ph="1"/>
      <c r="C34" s="61"/>
      <c r="D34" s="62"/>
      <c r="E34" s="63">
        <f t="shared" ca="1" si="0"/>
        <v>121</v>
      </c>
      <c r="F34" s="64" t="e">
        <f t="shared" ca="1" si="1"/>
        <v>#VALUE!</v>
      </c>
      <c r="G34" s="65"/>
      <c r="H34" s="65"/>
      <c r="I34" s="66"/>
      <c r="J34" s="61" t="s">
        <v>87</v>
      </c>
      <c r="K34" s="61"/>
    </row>
    <row r="35" spans="1:11" ht="19.899999999999999" customHeight="1">
      <c r="A35" s="60">
        <v>25</v>
      </c>
      <c r="B35" s="61" ph="1"/>
      <c r="C35" s="61"/>
      <c r="D35" s="62"/>
      <c r="E35" s="63">
        <f t="shared" ca="1" si="0"/>
        <v>121</v>
      </c>
      <c r="F35" s="64" t="e">
        <f t="shared" ca="1" si="1"/>
        <v>#VALUE!</v>
      </c>
      <c r="G35" s="65"/>
      <c r="H35" s="65"/>
      <c r="I35" s="66"/>
      <c r="J35" s="61" t="s">
        <v>87</v>
      </c>
      <c r="K35" s="61"/>
    </row>
    <row r="36" spans="1:11" ht="19.899999999999999" customHeight="1">
      <c r="A36" s="60">
        <v>26</v>
      </c>
      <c r="B36" s="61" ph="1"/>
      <c r="C36" s="61"/>
      <c r="D36" s="62"/>
      <c r="E36" s="63">
        <f t="shared" ca="1" si="0"/>
        <v>121</v>
      </c>
      <c r="F36" s="64" t="e">
        <f t="shared" ca="1" si="1"/>
        <v>#VALUE!</v>
      </c>
      <c r="G36" s="65"/>
      <c r="H36" s="65"/>
      <c r="I36" s="66"/>
      <c r="J36" s="61" t="s">
        <v>87</v>
      </c>
      <c r="K36" s="61"/>
    </row>
    <row r="37" spans="1:11" ht="19.899999999999999" customHeight="1">
      <c r="A37" s="60">
        <v>27</v>
      </c>
      <c r="B37" s="61" ph="1"/>
      <c r="C37" s="61"/>
      <c r="D37" s="62"/>
      <c r="E37" s="63">
        <f t="shared" ca="1" si="0"/>
        <v>121</v>
      </c>
      <c r="F37" s="64" t="e">
        <f t="shared" ca="1" si="1"/>
        <v>#VALUE!</v>
      </c>
      <c r="G37" s="65"/>
      <c r="H37" s="65"/>
      <c r="I37" s="66"/>
      <c r="J37" s="61" t="s">
        <v>87</v>
      </c>
      <c r="K37" s="61"/>
    </row>
    <row r="38" spans="1:11" ht="19.899999999999999" customHeight="1">
      <c r="A38" s="60">
        <v>28</v>
      </c>
      <c r="B38" s="61" ph="1"/>
      <c r="C38" s="61"/>
      <c r="D38" s="62"/>
      <c r="E38" s="63">
        <f t="shared" ca="1" si="0"/>
        <v>121</v>
      </c>
      <c r="F38" s="64" t="e">
        <f t="shared" ca="1" si="1"/>
        <v>#VALUE!</v>
      </c>
      <c r="G38" s="65"/>
      <c r="H38" s="65"/>
      <c r="I38" s="66"/>
      <c r="J38" s="61" t="s">
        <v>87</v>
      </c>
      <c r="K38" s="61"/>
    </row>
    <row r="39" spans="1:11" ht="19.899999999999999" customHeight="1">
      <c r="A39" s="60">
        <v>29</v>
      </c>
      <c r="B39" s="61" ph="1"/>
      <c r="C39" s="61"/>
      <c r="D39" s="62"/>
      <c r="E39" s="63">
        <f t="shared" ca="1" si="0"/>
        <v>121</v>
      </c>
      <c r="F39" s="64" t="e">
        <f t="shared" ca="1" si="1"/>
        <v>#VALUE!</v>
      </c>
      <c r="G39" s="65"/>
      <c r="H39" s="65"/>
      <c r="I39" s="66"/>
      <c r="J39" s="61" t="s">
        <v>87</v>
      </c>
      <c r="K39" s="61"/>
    </row>
    <row r="40" spans="1:11" ht="19.899999999999999" customHeight="1">
      <c r="A40" s="60">
        <v>30</v>
      </c>
      <c r="B40" s="61" ph="1"/>
      <c r="C40" s="61"/>
      <c r="D40" s="62"/>
      <c r="E40" s="63">
        <f t="shared" ca="1" si="0"/>
        <v>121</v>
      </c>
      <c r="F40" s="64" t="e">
        <f t="shared" ca="1" si="1"/>
        <v>#VALUE!</v>
      </c>
      <c r="G40" s="65"/>
      <c r="H40" s="65"/>
      <c r="I40" s="66"/>
      <c r="J40" s="61" t="s">
        <v>87</v>
      </c>
      <c r="K40" s="61"/>
    </row>
  </sheetData>
  <mergeCells count="7">
    <mergeCell ref="B7:D7"/>
    <mergeCell ref="A1:K1"/>
    <mergeCell ref="E2:G2"/>
    <mergeCell ref="B3:D3"/>
    <mergeCell ref="B5:D5"/>
    <mergeCell ref="F5:F6"/>
    <mergeCell ref="B6:D6"/>
  </mergeCells>
  <phoneticPr fontId="4"/>
  <dataValidations count="1">
    <dataValidation type="list" allowBlank="1" showInputMessage="1" showErrorMessage="1" sqref="J10:J40">
      <formula1>$M$10:$M$20</formula1>
    </dataValidation>
  </dataValidations>
  <printOptions horizontalCentered="1"/>
  <pageMargins left="0.11811023622047245" right="0.11811023622047245" top="0.74803149606299213" bottom="0.11811023622047245" header="0.31496062992125984" footer="0.31496062992125984"/>
  <pageSetup paperSize="9" scale="93"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W45"/>
  <sheetViews>
    <sheetView view="pageBreakPreview" zoomScale="115" zoomScaleNormal="100" zoomScaleSheetLayoutView="115" workbookViewId="0">
      <selection activeCell="B7" sqref="B7:D7"/>
    </sheetView>
  </sheetViews>
  <sheetFormatPr defaultColWidth="8.75" defaultRowHeight="24" customHeight="1"/>
  <cols>
    <col min="1" max="1" width="6" style="1" bestFit="1" customWidth="1"/>
    <col min="2" max="2" width="8.875" style="1" bestFit="1" customWidth="1"/>
    <col min="3" max="3" width="4.375" style="1" bestFit="1" customWidth="1"/>
    <col min="4" max="4" width="16.625" style="1" bestFit="1" customWidth="1"/>
    <col min="5" max="5" width="4.75" style="1" bestFit="1" customWidth="1"/>
    <col min="6" max="6" width="8.75" style="1"/>
    <col min="7" max="7" width="22.625" style="1" bestFit="1" customWidth="1"/>
    <col min="8" max="8" width="9.125" style="1" bestFit="1" customWidth="1"/>
    <col min="9" max="9" width="9" style="1" bestFit="1" customWidth="1"/>
    <col min="10" max="10" width="4.375" style="1" bestFit="1" customWidth="1"/>
    <col min="11" max="11" width="5.875" style="1" bestFit="1" customWidth="1"/>
    <col min="12" max="12" width="11.375" style="1" bestFit="1" customWidth="1"/>
    <col min="13" max="16384" width="8.75" style="1"/>
  </cols>
  <sheetData>
    <row r="1" spans="1:23" ht="18.75" customHeight="1">
      <c r="A1" s="305" t="s">
        <v>250</v>
      </c>
      <c r="B1" s="305"/>
      <c r="C1" s="305"/>
      <c r="D1" s="305"/>
      <c r="E1" s="305"/>
      <c r="F1" s="305"/>
      <c r="G1" s="305"/>
      <c r="H1" s="305"/>
      <c r="I1" s="305"/>
      <c r="J1" s="305"/>
      <c r="K1" s="305"/>
      <c r="L1" s="169">
        <f ca="1">TODAY()</f>
        <v>44276</v>
      </c>
    </row>
    <row r="2" spans="1:23" ht="18.75" customHeight="1"/>
    <row r="3" spans="1:23" ht="18.75" customHeight="1">
      <c r="A3" s="2" t="s">
        <v>3</v>
      </c>
      <c r="B3" s="296" t="s">
        <v>251</v>
      </c>
      <c r="C3" s="297"/>
      <c r="D3" s="298"/>
    </row>
    <row r="4" spans="1:23" ht="18.75" customHeight="1"/>
    <row r="5" spans="1:23" ht="18.75" customHeight="1">
      <c r="A5" s="2" t="s">
        <v>4</v>
      </c>
      <c r="B5" s="291"/>
      <c r="C5" s="292"/>
      <c r="D5" s="293"/>
      <c r="F5" s="299" t="s">
        <v>5</v>
      </c>
      <c r="G5" s="3" t="str">
        <f>重要!C7</f>
        <v>〒０００－１１１１</v>
      </c>
      <c r="H5" s="170"/>
    </row>
    <row r="6" spans="1:23" ht="18.75" customHeight="1">
      <c r="A6" s="2" t="s">
        <v>119</v>
      </c>
      <c r="B6" s="291"/>
      <c r="C6" s="292"/>
      <c r="D6" s="293"/>
      <c r="F6" s="300"/>
      <c r="G6" s="4" t="str">
        <f>重要!E7</f>
        <v>熊本市トマト町赤玉1-2-302</v>
      </c>
      <c r="H6" s="171"/>
      <c r="L6" s="172" t="s">
        <v>252</v>
      </c>
    </row>
    <row r="7" spans="1:23" ht="18.75" customHeight="1">
      <c r="A7" s="2" t="s">
        <v>6</v>
      </c>
      <c r="B7" s="291" t="str">
        <f>重要!C9</f>
        <v>水前寺　江津子</v>
      </c>
      <c r="C7" s="292"/>
      <c r="D7" s="293"/>
      <c r="F7" s="76" t="s">
        <v>7</v>
      </c>
      <c r="G7" s="5" t="str">
        <f>重要!C8</f>
        <v>０５０－５５５５－１１１１</v>
      </c>
      <c r="H7" s="170"/>
      <c r="L7" s="173" t="s">
        <v>253</v>
      </c>
    </row>
    <row r="8" spans="1:23" ht="18.75" customHeight="1">
      <c r="L8" s="174" t="s">
        <v>254</v>
      </c>
    </row>
    <row r="9" spans="1:23" ht="18.75" customHeight="1">
      <c r="A9" s="2" t="s">
        <v>8</v>
      </c>
      <c r="B9" s="2" t="s" ph="1">
        <v>9</v>
      </c>
      <c r="C9" s="2" t="s">
        <v>10</v>
      </c>
      <c r="D9" s="2" t="s">
        <v>11</v>
      </c>
      <c r="E9" s="2" t="s">
        <v>12</v>
      </c>
      <c r="F9" s="2" t="s">
        <v>13</v>
      </c>
      <c r="G9" s="2" t="s">
        <v>14</v>
      </c>
      <c r="H9" s="175" t="s">
        <v>15</v>
      </c>
      <c r="I9" s="175" t="s">
        <v>255</v>
      </c>
      <c r="J9" s="175" t="s">
        <v>82</v>
      </c>
      <c r="K9" s="175" t="s">
        <v>83</v>
      </c>
      <c r="L9" s="174" t="s">
        <v>256</v>
      </c>
    </row>
    <row r="10" spans="1:23" ht="18.75" customHeight="1">
      <c r="A10" s="2">
        <v>0</v>
      </c>
      <c r="B10" s="176" t="s" ph="1">
        <v>86</v>
      </c>
      <c r="C10" s="176" t="s">
        <v>16</v>
      </c>
      <c r="D10" s="177">
        <v>38528</v>
      </c>
      <c r="E10" s="178">
        <f t="shared" ref="E10:E20" ca="1" si="0">DATEDIF(D10,$L$1,"Y")</f>
        <v>15</v>
      </c>
      <c r="F10" s="179" t="str">
        <f ca="1">CHOOSE(DATEDIF(D10,DATE(YEAR(TODAY())-(MONTH(TODAY())&lt;=3)*1,4,1),"Y")-2,"年少","年中","年長","小1","小2","小3","小4","小5","小6","中1","中2","中3","高1","高2","高3","大1","大2","大3","大4")</f>
        <v>中3</v>
      </c>
      <c r="G10" s="180" t="s">
        <v>17</v>
      </c>
      <c r="H10" s="181" t="s">
        <v>18</v>
      </c>
      <c r="I10" s="176">
        <v>10000</v>
      </c>
      <c r="J10" s="176" t="s">
        <v>257</v>
      </c>
      <c r="K10" s="176" t="s">
        <v>88</v>
      </c>
      <c r="L10" s="174" t="s">
        <v>258</v>
      </c>
    </row>
    <row r="11" spans="1:23" ht="18.75" customHeight="1">
      <c r="A11" s="182">
        <v>1</v>
      </c>
      <c r="B11" s="183" ph="1"/>
      <c r="C11" s="183"/>
      <c r="D11" s="184"/>
      <c r="E11" s="185">
        <f t="shared" ca="1" si="0"/>
        <v>121</v>
      </c>
      <c r="F11" s="186" t="e">
        <f t="shared" ref="F11:F20" ca="1" si="1">CHOOSE(DATEDIF(D11,DATE(YEAR(TODAY())-(MONTH(TODAY())&lt;=3)*1,4,1),"Y")-2,"年少","年中","年長","小1","小2","小3","小4","小5","小6","中1","中2","中3","高1","高2","高3","大1","大2","大3","大4")</f>
        <v>#VALUE!</v>
      </c>
      <c r="G11" s="187"/>
      <c r="H11" s="188"/>
      <c r="I11" s="188"/>
      <c r="J11" s="183"/>
      <c r="K11" s="183"/>
      <c r="L11" s="173" t="s">
        <v>259</v>
      </c>
    </row>
    <row r="12" spans="1:23" ht="18.75" customHeight="1">
      <c r="A12" s="182">
        <v>2</v>
      </c>
      <c r="B12" s="183" ph="1"/>
      <c r="C12" s="183"/>
      <c r="D12" s="184"/>
      <c r="E12" s="185">
        <f t="shared" ca="1" si="0"/>
        <v>121</v>
      </c>
      <c r="F12" s="186" t="e">
        <f t="shared" ca="1" si="1"/>
        <v>#VALUE!</v>
      </c>
      <c r="G12" s="187"/>
      <c r="H12" s="188"/>
      <c r="I12" s="188"/>
      <c r="J12" s="183"/>
      <c r="K12" s="183"/>
      <c r="L12" s="173" t="s">
        <v>260</v>
      </c>
    </row>
    <row r="13" spans="1:23" ht="18.75" customHeight="1">
      <c r="A13" s="182">
        <v>3</v>
      </c>
      <c r="B13" s="183" ph="1"/>
      <c r="C13" s="183"/>
      <c r="D13" s="184"/>
      <c r="E13" s="185">
        <f t="shared" ca="1" si="0"/>
        <v>121</v>
      </c>
      <c r="F13" s="186" t="e">
        <f t="shared" ca="1" si="1"/>
        <v>#VALUE!</v>
      </c>
      <c r="G13" s="189"/>
      <c r="H13" s="188"/>
      <c r="I13" s="188"/>
      <c r="J13" s="183"/>
      <c r="K13" s="183"/>
      <c r="L13" s="190" t="s">
        <v>261</v>
      </c>
      <c r="M13" s="191"/>
      <c r="N13" s="191"/>
      <c r="O13" s="191"/>
      <c r="P13" s="191"/>
      <c r="Q13" s="191"/>
      <c r="R13" s="191"/>
      <c r="S13" s="191"/>
      <c r="T13" s="191"/>
      <c r="U13" s="191"/>
      <c r="V13" s="191"/>
      <c r="W13" s="191"/>
    </row>
    <row r="14" spans="1:23" ht="18.75" customHeight="1">
      <c r="A14" s="182">
        <v>4</v>
      </c>
      <c r="B14" s="183" ph="1"/>
      <c r="C14" s="183"/>
      <c r="D14" s="184"/>
      <c r="E14" s="185">
        <f t="shared" ca="1" si="0"/>
        <v>121</v>
      </c>
      <c r="F14" s="186" t="e">
        <f t="shared" ca="1" si="1"/>
        <v>#VALUE!</v>
      </c>
      <c r="G14" s="189"/>
      <c r="H14" s="188"/>
      <c r="I14" s="188"/>
      <c r="J14" s="183"/>
      <c r="K14" s="183"/>
    </row>
    <row r="15" spans="1:23" ht="18.75" customHeight="1">
      <c r="A15" s="182">
        <v>5</v>
      </c>
      <c r="B15" s="192"/>
      <c r="C15" s="192"/>
      <c r="D15" s="193"/>
      <c r="E15" s="185">
        <f t="shared" ca="1" si="0"/>
        <v>121</v>
      </c>
      <c r="F15" s="186" t="e">
        <f t="shared" ca="1" si="1"/>
        <v>#VALUE!</v>
      </c>
      <c r="G15" s="192"/>
      <c r="H15" s="194"/>
      <c r="I15" s="194"/>
      <c r="J15" s="192"/>
      <c r="K15" s="192"/>
      <c r="L15" s="173" t="s">
        <v>262</v>
      </c>
    </row>
    <row r="16" spans="1:23" ht="18.75" customHeight="1">
      <c r="A16" s="182">
        <v>6</v>
      </c>
      <c r="B16" s="192"/>
      <c r="C16" s="192"/>
      <c r="D16" s="193"/>
      <c r="E16" s="185">
        <f t="shared" ca="1" si="0"/>
        <v>121</v>
      </c>
      <c r="F16" s="186" t="e">
        <f t="shared" ca="1" si="1"/>
        <v>#VALUE!</v>
      </c>
      <c r="G16" s="192"/>
      <c r="H16" s="194"/>
      <c r="I16" s="194"/>
      <c r="J16" s="192"/>
      <c r="K16" s="192"/>
      <c r="L16" s="195" t="s">
        <v>263</v>
      </c>
      <c r="M16" s="196"/>
      <c r="N16" s="196"/>
      <c r="O16" s="196"/>
      <c r="P16" s="196"/>
      <c r="Q16" s="196"/>
      <c r="R16" s="196"/>
      <c r="S16" s="196"/>
    </row>
    <row r="17" spans="1:12" ht="18.75" customHeight="1">
      <c r="A17" s="182">
        <v>7</v>
      </c>
      <c r="B17" s="192"/>
      <c r="C17" s="192"/>
      <c r="D17" s="193"/>
      <c r="E17" s="185">
        <f t="shared" ca="1" si="0"/>
        <v>121</v>
      </c>
      <c r="F17" s="186" t="e">
        <f t="shared" ca="1" si="1"/>
        <v>#VALUE!</v>
      </c>
      <c r="G17" s="192"/>
      <c r="H17" s="194"/>
      <c r="I17" s="194"/>
      <c r="J17" s="192"/>
      <c r="K17" s="192"/>
    </row>
    <row r="18" spans="1:12" ht="18.75" customHeight="1">
      <c r="A18" s="182">
        <v>8</v>
      </c>
      <c r="B18" s="192"/>
      <c r="C18" s="192"/>
      <c r="D18" s="193"/>
      <c r="E18" s="185">
        <f t="shared" ca="1" si="0"/>
        <v>121</v>
      </c>
      <c r="F18" s="186" t="e">
        <f t="shared" ca="1" si="1"/>
        <v>#VALUE!</v>
      </c>
      <c r="G18" s="192"/>
      <c r="H18" s="194"/>
      <c r="I18" s="194"/>
      <c r="J18" s="192"/>
      <c r="K18" s="192"/>
      <c r="L18" s="173" t="s">
        <v>264</v>
      </c>
    </row>
    <row r="19" spans="1:12" ht="18.75" customHeight="1">
      <c r="A19" s="182">
        <v>9</v>
      </c>
      <c r="B19" s="192"/>
      <c r="C19" s="192"/>
      <c r="D19" s="193"/>
      <c r="E19" s="185">
        <f t="shared" ca="1" si="0"/>
        <v>121</v>
      </c>
      <c r="F19" s="186" t="e">
        <f t="shared" ca="1" si="1"/>
        <v>#VALUE!</v>
      </c>
      <c r="G19" s="192"/>
      <c r="H19" s="194"/>
      <c r="I19" s="194"/>
      <c r="J19" s="192"/>
      <c r="K19" s="192"/>
    </row>
    <row r="20" spans="1:12" ht="18.75" customHeight="1">
      <c r="A20" s="182">
        <v>10</v>
      </c>
      <c r="B20" s="192"/>
      <c r="C20" s="192"/>
      <c r="D20" s="193"/>
      <c r="E20" s="185">
        <f t="shared" ca="1" si="0"/>
        <v>121</v>
      </c>
      <c r="F20" s="186" t="e">
        <f t="shared" ca="1" si="1"/>
        <v>#VALUE!</v>
      </c>
      <c r="G20" s="192"/>
      <c r="H20" s="194"/>
      <c r="I20" s="194"/>
      <c r="J20" s="192"/>
      <c r="K20" s="192"/>
    </row>
    <row r="21" spans="1:12" ht="18.75" customHeight="1">
      <c r="A21" s="206"/>
      <c r="B21" s="207"/>
      <c r="C21" s="207"/>
      <c r="D21" s="208"/>
      <c r="E21" s="210"/>
      <c r="F21" s="211"/>
      <c r="G21" s="207"/>
      <c r="H21" s="209"/>
      <c r="I21" s="209"/>
      <c r="J21" s="207"/>
      <c r="K21" s="207"/>
    </row>
    <row r="22" spans="1:12" ht="18.75" customHeight="1">
      <c r="A22" s="206"/>
      <c r="B22" s="207"/>
      <c r="C22" s="207"/>
      <c r="D22" s="208"/>
      <c r="E22" s="210"/>
      <c r="F22" s="211"/>
      <c r="G22" s="207"/>
      <c r="H22" s="209"/>
      <c r="I22" s="209"/>
      <c r="J22" s="207"/>
      <c r="K22" s="207"/>
    </row>
    <row r="23" spans="1:12" ht="18.75" customHeight="1">
      <c r="A23" s="206"/>
      <c r="B23" s="207"/>
      <c r="C23" s="207"/>
      <c r="D23" s="208"/>
      <c r="E23" s="210"/>
      <c r="F23" s="211"/>
      <c r="G23" s="207"/>
      <c r="H23" s="209"/>
      <c r="I23" s="209"/>
      <c r="J23" s="207"/>
      <c r="K23" s="207"/>
    </row>
    <row r="24" spans="1:12" ht="18.75" customHeight="1">
      <c r="A24" s="206"/>
      <c r="B24" s="207"/>
      <c r="C24" s="207"/>
      <c r="D24" s="208"/>
      <c r="E24" s="210"/>
      <c r="F24" s="211"/>
      <c r="G24" s="207"/>
      <c r="H24" s="209"/>
      <c r="I24" s="209"/>
      <c r="J24" s="207"/>
      <c r="K24" s="207"/>
    </row>
    <row r="25" spans="1:12" ht="18.75" customHeight="1">
      <c r="A25" s="206"/>
      <c r="B25" s="207"/>
      <c r="C25" s="207"/>
      <c r="D25" s="208"/>
      <c r="E25" s="210"/>
      <c r="F25" s="211"/>
      <c r="G25" s="207"/>
      <c r="H25" s="209"/>
      <c r="I25" s="209"/>
      <c r="J25" s="207"/>
      <c r="K25" s="207"/>
    </row>
    <row r="26" spans="1:12" ht="18.75" customHeight="1">
      <c r="A26" s="206"/>
      <c r="B26" s="207"/>
      <c r="C26" s="207"/>
      <c r="D26" s="208"/>
      <c r="E26" s="210"/>
      <c r="F26" s="211"/>
      <c r="G26" s="207"/>
      <c r="H26" s="209"/>
      <c r="I26" s="209"/>
      <c r="J26" s="207"/>
      <c r="K26" s="207"/>
    </row>
    <row r="27" spans="1:12" ht="18.75" customHeight="1">
      <c r="A27" s="206"/>
      <c r="B27" s="207"/>
      <c r="C27" s="207"/>
      <c r="D27" s="208"/>
      <c r="E27" s="210"/>
      <c r="F27" s="211"/>
      <c r="G27" s="207"/>
      <c r="H27" s="209"/>
      <c r="I27" s="209"/>
      <c r="J27" s="207"/>
      <c r="K27" s="207"/>
    </row>
    <row r="28" spans="1:12" ht="18.75" customHeight="1" thickBot="1">
      <c r="A28" s="206"/>
      <c r="B28" s="207"/>
      <c r="C28" s="207"/>
      <c r="D28" s="208"/>
      <c r="E28" s="210"/>
      <c r="F28" s="211"/>
      <c r="G28" s="207"/>
      <c r="H28" s="209"/>
      <c r="I28" s="209"/>
      <c r="J28" s="207"/>
      <c r="K28" s="207"/>
    </row>
    <row r="29" spans="1:12" ht="18" thickBot="1">
      <c r="A29" s="301" t="s">
        <v>265</v>
      </c>
      <c r="B29" s="302"/>
      <c r="C29" s="302"/>
      <c r="D29" s="302"/>
      <c r="E29" s="302"/>
      <c r="F29" s="302"/>
      <c r="G29" s="302"/>
      <c r="H29" s="302"/>
      <c r="I29" s="302"/>
      <c r="J29" s="302"/>
    </row>
    <row r="30" spans="1:12" ht="18" thickBot="1">
      <c r="A30" s="303" t="s">
        <v>266</v>
      </c>
      <c r="B30" s="304"/>
      <c r="C30" s="304"/>
      <c r="D30" s="304"/>
      <c r="E30" s="304"/>
      <c r="F30" s="304"/>
      <c r="G30" s="304"/>
      <c r="H30" s="304"/>
      <c r="I30" s="304"/>
      <c r="J30" s="304"/>
    </row>
    <row r="33" spans="12:12" ht="17.25">
      <c r="L33" s="197"/>
    </row>
    <row r="34" spans="12:12" ht="17.25">
      <c r="L34" s="174" t="s">
        <v>114</v>
      </c>
    </row>
    <row r="35" spans="12:12" ht="17.25">
      <c r="L35" s="173" t="s">
        <v>117</v>
      </c>
    </row>
    <row r="36" spans="12:12" ht="17.25">
      <c r="L36" s="195" t="s">
        <v>268</v>
      </c>
    </row>
    <row r="45" spans="12:12" ht="11.25"/>
  </sheetData>
  <mergeCells count="8">
    <mergeCell ref="A29:J29"/>
    <mergeCell ref="A30:J30"/>
    <mergeCell ref="A1:K1"/>
    <mergeCell ref="B3:D3"/>
    <mergeCell ref="B5:D5"/>
    <mergeCell ref="F5:F6"/>
    <mergeCell ref="B6:D6"/>
    <mergeCell ref="B7:D7"/>
  </mergeCells>
  <phoneticPr fontId="4"/>
  <pageMargins left="0.7" right="0.7" top="0.75" bottom="0.75" header="0.3" footer="0.3"/>
  <pageSetup paperSize="9" orientation="landscape"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60"/>
  <sheetViews>
    <sheetView view="pageBreakPreview" topLeftCell="A7" zoomScaleNormal="100" zoomScaleSheetLayoutView="100" workbookViewId="0">
      <selection activeCell="N35" sqref="N35"/>
    </sheetView>
  </sheetViews>
  <sheetFormatPr defaultColWidth="8.75" defaultRowHeight="11.25"/>
  <cols>
    <col min="1" max="1" width="6" style="1" bestFit="1" customWidth="1"/>
    <col min="2" max="2" width="8.875" style="1" bestFit="1" customWidth="1"/>
    <col min="3" max="3" width="4.375" style="1" bestFit="1" customWidth="1"/>
    <col min="4" max="4" width="16.625" style="1" bestFit="1" customWidth="1"/>
    <col min="5" max="5" width="4.75" style="1" bestFit="1" customWidth="1"/>
    <col min="6" max="6" width="8.75" style="1"/>
    <col min="7" max="7" width="22.625" style="1" bestFit="1" customWidth="1"/>
    <col min="8" max="8" width="9.125" style="1" bestFit="1" customWidth="1"/>
    <col min="9" max="9" width="9" style="1" bestFit="1" customWidth="1"/>
    <col min="10" max="10" width="4.375" style="1" bestFit="1" customWidth="1"/>
    <col min="11" max="11" width="11.75" style="1" customWidth="1"/>
    <col min="12" max="12" width="7.375" style="1" bestFit="1" customWidth="1"/>
    <col min="13" max="13" width="11.375" style="198" bestFit="1" customWidth="1"/>
    <col min="14" max="14" width="12" style="1" bestFit="1" customWidth="1"/>
    <col min="15" max="16384" width="8.75" style="1"/>
  </cols>
  <sheetData>
    <row r="1" spans="1:14" ht="24">
      <c r="A1" s="308" t="s">
        <v>269</v>
      </c>
      <c r="B1" s="308"/>
      <c r="C1" s="308"/>
      <c r="D1" s="308"/>
      <c r="E1" s="308"/>
      <c r="F1" s="308"/>
      <c r="G1" s="308"/>
      <c r="H1" s="308"/>
      <c r="I1" s="308"/>
      <c r="J1" s="308"/>
      <c r="K1" s="308"/>
      <c r="L1" s="308"/>
      <c r="M1" s="169">
        <f ca="1">TODAY()</f>
        <v>44276</v>
      </c>
    </row>
    <row r="3" spans="1:14" ht="24" customHeight="1">
      <c r="A3" s="2" t="s">
        <v>3</v>
      </c>
      <c r="B3" s="296" t="s">
        <v>251</v>
      </c>
      <c r="C3" s="297"/>
      <c r="D3" s="298"/>
      <c r="N3" s="198"/>
    </row>
    <row r="4" spans="1:14" ht="24" customHeight="1">
      <c r="N4" s="198"/>
    </row>
    <row r="5" spans="1:14" ht="24" customHeight="1">
      <c r="A5" s="2" t="s">
        <v>4</v>
      </c>
      <c r="B5" s="291"/>
      <c r="C5" s="292"/>
      <c r="D5" s="293"/>
      <c r="F5" s="299" t="s">
        <v>5</v>
      </c>
      <c r="G5" s="3" t="str">
        <f>重要!C7</f>
        <v>〒０００－１１１１</v>
      </c>
      <c r="H5" s="170"/>
      <c r="I5" s="170"/>
      <c r="J5" s="170"/>
      <c r="K5" s="170"/>
      <c r="L5" s="170"/>
      <c r="M5" s="172" t="s">
        <v>252</v>
      </c>
      <c r="N5" s="198"/>
    </row>
    <row r="6" spans="1:14" ht="24" customHeight="1">
      <c r="A6" s="2" t="s">
        <v>119</v>
      </c>
      <c r="B6" s="291"/>
      <c r="C6" s="292"/>
      <c r="D6" s="293"/>
      <c r="F6" s="300"/>
      <c r="G6" s="4" t="str">
        <f>重要!E7</f>
        <v>熊本市トマト町赤玉1-2-302</v>
      </c>
      <c r="H6" s="171"/>
      <c r="I6" s="171"/>
      <c r="J6" s="171"/>
      <c r="K6" s="171"/>
      <c r="L6" s="171"/>
      <c r="M6" s="173" t="s">
        <v>253</v>
      </c>
      <c r="N6" s="198"/>
    </row>
    <row r="7" spans="1:14" ht="24" customHeight="1">
      <c r="A7" s="2" t="s">
        <v>6</v>
      </c>
      <c r="B7" s="291" t="str">
        <f>重要!C9</f>
        <v>水前寺　江津子</v>
      </c>
      <c r="C7" s="292"/>
      <c r="D7" s="293"/>
      <c r="F7" s="76" t="s">
        <v>7</v>
      </c>
      <c r="G7" s="5" t="str">
        <f>重要!C8</f>
        <v>０５０－５５５５－１１１１</v>
      </c>
      <c r="H7" s="170"/>
      <c r="I7" s="170"/>
      <c r="J7" s="170"/>
      <c r="K7" s="170"/>
      <c r="L7" s="170"/>
      <c r="M7" s="174" t="s">
        <v>254</v>
      </c>
      <c r="N7" s="198"/>
    </row>
    <row r="8" spans="1:14" ht="24" customHeight="1">
      <c r="L8" s="170"/>
      <c r="M8" s="174" t="s">
        <v>256</v>
      </c>
      <c r="N8" s="198"/>
    </row>
    <row r="9" spans="1:14" ht="24" customHeight="1">
      <c r="A9" s="2" t="s">
        <v>8</v>
      </c>
      <c r="B9" s="2" t="s" ph="1">
        <v>9</v>
      </c>
      <c r="C9" s="2" t="s">
        <v>10</v>
      </c>
      <c r="D9" s="2" t="s">
        <v>11</v>
      </c>
      <c r="E9" s="2" t="s">
        <v>12</v>
      </c>
      <c r="F9" s="2" t="s">
        <v>13</v>
      </c>
      <c r="G9" s="2" t="s">
        <v>14</v>
      </c>
      <c r="H9" s="175" t="s">
        <v>15</v>
      </c>
      <c r="I9" s="175" t="s">
        <v>255</v>
      </c>
      <c r="J9" s="2" t="s">
        <v>270</v>
      </c>
      <c r="K9" s="2" t="s">
        <v>271</v>
      </c>
      <c r="L9" s="175" t="s">
        <v>272</v>
      </c>
      <c r="M9" s="174" t="s">
        <v>258</v>
      </c>
      <c r="N9" s="198"/>
    </row>
    <row r="10" spans="1:14" ht="24" customHeight="1">
      <c r="A10" s="2">
        <v>0</v>
      </c>
      <c r="B10" s="176" t="s" ph="1">
        <v>86</v>
      </c>
      <c r="C10" s="176" t="s">
        <v>16</v>
      </c>
      <c r="D10" s="177">
        <v>38528</v>
      </c>
      <c r="E10" s="178">
        <f ca="1">DATEDIF(D10,$M$1,"Y")</f>
        <v>15</v>
      </c>
      <c r="F10" s="179" t="str">
        <f ca="1">CHOOSE(DATEDIF(D10,DATE(YEAR(TODAY())-(MONTH(TODAY())&lt;=3)*1,4,1),"Y")-2,"年少","年中","年長","小1","小2","小3","小4","小5","小6","中1","中2","中3","高1","高2","高3","大1","大2","大3","大4")</f>
        <v>中3</v>
      </c>
      <c r="G10" s="180" t="s">
        <v>17</v>
      </c>
      <c r="H10" s="181" t="s">
        <v>18</v>
      </c>
      <c r="I10" s="176">
        <v>10000</v>
      </c>
      <c r="J10" s="176" t="s">
        <v>273</v>
      </c>
      <c r="K10" s="176"/>
      <c r="L10" s="199" t="s">
        <v>274</v>
      </c>
      <c r="M10" s="173" t="s">
        <v>259</v>
      </c>
    </row>
    <row r="11" spans="1:14" ht="24" customHeight="1">
      <c r="A11" s="182">
        <v>1</v>
      </c>
      <c r="B11" s="183" ph="1"/>
      <c r="C11" s="183"/>
      <c r="D11" s="184"/>
      <c r="E11" s="185">
        <f t="shared" ref="E11:E12" ca="1" si="0">DATEDIF(D11,$M$1,"Y")</f>
        <v>121</v>
      </c>
      <c r="F11" s="186" t="e">
        <f t="shared" ref="F11:F19" ca="1" si="1">CHOOSE(DATEDIF(D11,DATE(YEAR(TODAY())-(MONTH(TODAY())&lt;=3)*1,4,1),"Y")-2,"年少","年中","年長","小1","小2","小3","小4","小5","小6","中1","中2","中3","高1","高2","高3","大1","大2","大3","大4")</f>
        <v>#VALUE!</v>
      </c>
      <c r="G11" s="187"/>
      <c r="H11" s="188"/>
      <c r="I11" s="188"/>
      <c r="J11" s="183"/>
      <c r="K11" s="183"/>
      <c r="L11" s="200"/>
      <c r="M11" s="173" t="s">
        <v>260</v>
      </c>
    </row>
    <row r="12" spans="1:14" ht="24" customHeight="1">
      <c r="A12" s="182">
        <v>2</v>
      </c>
      <c r="B12" s="183" ph="1"/>
      <c r="C12" s="183"/>
      <c r="D12" s="184"/>
      <c r="E12" s="185">
        <f t="shared" ca="1" si="0"/>
        <v>121</v>
      </c>
      <c r="F12" s="186" t="e">
        <f t="shared" ca="1" si="1"/>
        <v>#VALUE!</v>
      </c>
      <c r="G12" s="187"/>
      <c r="H12" s="188"/>
      <c r="I12" s="188"/>
      <c r="J12" s="183"/>
      <c r="K12" s="183"/>
      <c r="L12" s="200"/>
    </row>
    <row r="13" spans="1:14" ht="24" customHeight="1">
      <c r="A13" s="182">
        <v>3</v>
      </c>
      <c r="B13" s="183" ph="1"/>
      <c r="C13" s="183"/>
      <c r="D13" s="184"/>
      <c r="E13" s="185">
        <f ca="1">DATEDIF(D13,$M$1,"Y")</f>
        <v>121</v>
      </c>
      <c r="F13" s="186" t="e">
        <f t="shared" ca="1" si="1"/>
        <v>#VALUE!</v>
      </c>
      <c r="G13" s="189"/>
      <c r="H13" s="188"/>
      <c r="I13" s="188"/>
      <c r="J13" s="183"/>
      <c r="K13" s="183"/>
      <c r="L13" s="183"/>
      <c r="M13" s="173" t="s">
        <v>275</v>
      </c>
    </row>
    <row r="14" spans="1:14" ht="24" customHeight="1">
      <c r="A14" s="182">
        <v>4</v>
      </c>
      <c r="B14" s="183" ph="1"/>
      <c r="C14" s="183"/>
      <c r="D14" s="184"/>
      <c r="E14" s="185">
        <f t="shared" ref="E14:E19" ca="1" si="2">DATEDIF(D14,$M$1,"Y")</f>
        <v>121</v>
      </c>
      <c r="F14" s="186" t="e">
        <f t="shared" ca="1" si="1"/>
        <v>#VALUE!</v>
      </c>
      <c r="G14" s="189"/>
      <c r="H14" s="188"/>
      <c r="I14" s="188"/>
      <c r="J14" s="183"/>
      <c r="K14" s="183"/>
      <c r="L14" s="183"/>
      <c r="M14" s="173" t="s">
        <v>276</v>
      </c>
    </row>
    <row r="15" spans="1:14" ht="24" customHeight="1">
      <c r="A15" s="182">
        <v>5</v>
      </c>
      <c r="B15" s="192"/>
      <c r="C15" s="192"/>
      <c r="D15" s="184"/>
      <c r="E15" s="185">
        <f t="shared" ca="1" si="2"/>
        <v>121</v>
      </c>
      <c r="F15" s="186" t="e">
        <f t="shared" ca="1" si="1"/>
        <v>#VALUE!</v>
      </c>
      <c r="G15" s="192"/>
      <c r="H15" s="194"/>
      <c r="I15" s="194"/>
      <c r="J15" s="192"/>
      <c r="K15" s="192"/>
      <c r="L15" s="192"/>
    </row>
    <row r="16" spans="1:14" ht="24" customHeight="1">
      <c r="A16" s="182">
        <v>6</v>
      </c>
      <c r="B16" s="192"/>
      <c r="C16" s="192"/>
      <c r="D16" s="184"/>
      <c r="E16" s="185">
        <f t="shared" ca="1" si="2"/>
        <v>121</v>
      </c>
      <c r="F16" s="186" t="e">
        <f t="shared" ca="1" si="1"/>
        <v>#VALUE!</v>
      </c>
      <c r="G16" s="192"/>
      <c r="H16" s="194"/>
      <c r="I16" s="194"/>
      <c r="J16" s="192"/>
      <c r="K16" s="192"/>
      <c r="L16" s="192"/>
      <c r="M16" s="173" t="s">
        <v>262</v>
      </c>
    </row>
    <row r="17" spans="1:14" ht="24" customHeight="1">
      <c r="A17" s="182">
        <v>7</v>
      </c>
      <c r="B17" s="192"/>
      <c r="C17" s="192"/>
      <c r="D17" s="184"/>
      <c r="E17" s="185">
        <f t="shared" ca="1" si="2"/>
        <v>121</v>
      </c>
      <c r="F17" s="186" t="e">
        <f t="shared" ca="1" si="1"/>
        <v>#VALUE!</v>
      </c>
      <c r="G17" s="192"/>
      <c r="H17" s="194"/>
      <c r="I17" s="194"/>
      <c r="J17" s="192"/>
      <c r="K17" s="192"/>
      <c r="L17" s="192"/>
      <c r="M17" s="173" t="s">
        <v>263</v>
      </c>
    </row>
    <row r="18" spans="1:14" s="198" customFormat="1" ht="24" customHeight="1">
      <c r="A18" s="182">
        <v>8</v>
      </c>
      <c r="B18" s="192"/>
      <c r="C18" s="192"/>
      <c r="D18" s="184"/>
      <c r="E18" s="185">
        <f t="shared" ca="1" si="2"/>
        <v>121</v>
      </c>
      <c r="F18" s="186" t="e">
        <f t="shared" ca="1" si="1"/>
        <v>#VALUE!</v>
      </c>
      <c r="G18" s="192"/>
      <c r="H18" s="194"/>
      <c r="I18" s="194"/>
      <c r="J18" s="192"/>
      <c r="K18" s="192"/>
      <c r="L18" s="192"/>
      <c r="N18" s="1"/>
    </row>
    <row r="19" spans="1:14" s="198" customFormat="1" ht="24" customHeight="1">
      <c r="A19" s="182">
        <v>9</v>
      </c>
      <c r="B19" s="192"/>
      <c r="C19" s="192"/>
      <c r="D19" s="184"/>
      <c r="E19" s="185">
        <f t="shared" ca="1" si="2"/>
        <v>121</v>
      </c>
      <c r="F19" s="186" t="e">
        <f t="shared" ca="1" si="1"/>
        <v>#VALUE!</v>
      </c>
      <c r="G19" s="192"/>
      <c r="H19" s="194"/>
      <c r="I19" s="194"/>
      <c r="J19" s="192"/>
      <c r="K19" s="192"/>
      <c r="L19" s="192"/>
      <c r="N19" s="1"/>
    </row>
    <row r="20" spans="1:14" s="198" customFormat="1" ht="18.75">
      <c r="A20" s="1"/>
      <c r="B20" s="1" ph="1"/>
      <c r="C20" s="1"/>
      <c r="D20" s="1"/>
      <c r="E20" s="1"/>
      <c r="F20" s="1"/>
      <c r="G20" s="1"/>
      <c r="H20" s="1"/>
      <c r="I20" s="1"/>
      <c r="J20" s="1"/>
      <c r="K20" s="1"/>
      <c r="N20" s="1"/>
    </row>
    <row r="21" spans="1:14" s="198" customFormat="1" ht="18.75">
      <c r="A21" s="1"/>
      <c r="B21" s="1" ph="1"/>
      <c r="C21" s="1"/>
      <c r="D21" s="1"/>
      <c r="E21" s="1"/>
      <c r="F21" s="1"/>
      <c r="G21" s="1"/>
      <c r="H21" s="1"/>
      <c r="I21" s="1"/>
      <c r="J21" s="1"/>
      <c r="K21" s="1"/>
      <c r="N21" s="1"/>
    </row>
    <row r="22" spans="1:14" s="198" customFormat="1" ht="18.75">
      <c r="A22" s="1"/>
      <c r="B22" s="1" ph="1"/>
      <c r="C22" s="1"/>
      <c r="D22" s="1"/>
      <c r="E22" s="1"/>
      <c r="F22" s="1"/>
      <c r="G22" s="1"/>
      <c r="H22" s="1"/>
      <c r="I22" s="1"/>
      <c r="J22" s="1"/>
      <c r="K22" s="1"/>
      <c r="N22" s="1"/>
    </row>
    <row r="23" spans="1:14" s="198" customFormat="1" ht="18.75">
      <c r="A23" s="309"/>
      <c r="B23" s="309"/>
      <c r="C23" s="309"/>
      <c r="D23" s="309"/>
      <c r="E23" s="309"/>
      <c r="F23" s="309"/>
      <c r="G23" s="309"/>
      <c r="H23" s="309"/>
      <c r="I23" s="309"/>
      <c r="J23" s="309"/>
      <c r="K23" s="1"/>
      <c r="L23" s="1"/>
      <c r="M23" s="1"/>
      <c r="N23" s="1"/>
    </row>
    <row r="24" spans="1:14" s="198" customFormat="1" ht="24">
      <c r="A24" s="310" t="s">
        <v>324</v>
      </c>
      <c r="B24" s="311"/>
      <c r="C24" s="311"/>
      <c r="D24" s="311"/>
      <c r="E24" s="311"/>
      <c r="F24" s="311"/>
      <c r="G24" s="311"/>
      <c r="H24" s="311"/>
      <c r="I24" s="311"/>
      <c r="J24" s="311"/>
      <c r="K24" s="311"/>
      <c r="L24" s="311"/>
      <c r="M24" s="201"/>
      <c r="N24" s="1"/>
    </row>
    <row r="25" spans="1:14" s="198" customFormat="1" ht="18" thickBot="1">
      <c r="A25" s="312" t="s">
        <v>266</v>
      </c>
      <c r="B25" s="313"/>
      <c r="C25" s="313"/>
      <c r="D25" s="313"/>
      <c r="E25" s="313"/>
      <c r="F25" s="313"/>
      <c r="G25" s="313"/>
      <c r="H25" s="313"/>
      <c r="I25" s="313"/>
      <c r="J25" s="313"/>
      <c r="K25" s="313"/>
      <c r="L25" s="313"/>
      <c r="M25" s="202"/>
      <c r="N25" s="1"/>
    </row>
    <row r="26" spans="1:14" ht="14.25">
      <c r="A26" s="314"/>
      <c r="B26" s="315"/>
      <c r="C26" s="315"/>
      <c r="D26" s="315"/>
      <c r="E26" s="315"/>
      <c r="F26" s="315"/>
      <c r="G26" s="315"/>
      <c r="H26" s="315"/>
      <c r="I26" s="315"/>
      <c r="J26" s="315"/>
      <c r="K26" s="203"/>
      <c r="L26" s="204"/>
      <c r="M26" s="204"/>
    </row>
    <row r="27" spans="1:14" ht="14.25">
      <c r="A27" s="316"/>
      <c r="B27" s="317"/>
      <c r="C27" s="317"/>
      <c r="D27" s="317"/>
      <c r="E27" s="317"/>
      <c r="F27" s="317"/>
      <c r="G27" s="317"/>
      <c r="H27" s="317"/>
      <c r="I27" s="317"/>
      <c r="J27" s="317"/>
      <c r="K27" s="203"/>
      <c r="L27" s="204"/>
      <c r="M27" s="204"/>
    </row>
    <row r="28" spans="1:14">
      <c r="A28" s="316"/>
      <c r="B28" s="317"/>
      <c r="C28" s="317"/>
      <c r="D28" s="317"/>
      <c r="E28" s="317"/>
      <c r="F28" s="317"/>
      <c r="G28" s="317"/>
      <c r="H28" s="317"/>
      <c r="I28" s="317"/>
      <c r="J28" s="317"/>
      <c r="M28" s="1"/>
    </row>
    <row r="29" spans="1:14" ht="17.25">
      <c r="A29" s="316"/>
      <c r="B29" s="317"/>
      <c r="C29" s="317"/>
      <c r="D29" s="317"/>
      <c r="E29" s="317"/>
      <c r="F29" s="317"/>
      <c r="G29" s="317"/>
      <c r="H29" s="317"/>
      <c r="I29" s="317"/>
      <c r="J29" s="317"/>
      <c r="M29" s="197" t="s">
        <v>267</v>
      </c>
    </row>
    <row r="30" spans="1:14" ht="17.25">
      <c r="A30" s="316"/>
      <c r="B30" s="317"/>
      <c r="C30" s="317"/>
      <c r="D30" s="317"/>
      <c r="E30" s="317"/>
      <c r="F30" s="317"/>
      <c r="G30" s="317"/>
      <c r="H30" s="317"/>
      <c r="I30" s="317"/>
      <c r="J30" s="317"/>
      <c r="M30" s="174" t="s">
        <v>114</v>
      </c>
    </row>
    <row r="31" spans="1:14" ht="17.25">
      <c r="A31" s="316"/>
      <c r="B31" s="317"/>
      <c r="C31" s="317"/>
      <c r="D31" s="317"/>
      <c r="E31" s="317"/>
      <c r="F31" s="317"/>
      <c r="G31" s="317"/>
      <c r="H31" s="317"/>
      <c r="I31" s="317"/>
      <c r="J31" s="317"/>
      <c r="M31" s="173" t="s">
        <v>117</v>
      </c>
    </row>
    <row r="32" spans="1:14">
      <c r="A32" s="316"/>
      <c r="B32" s="317"/>
      <c r="C32" s="317"/>
      <c r="D32" s="317"/>
      <c r="E32" s="317"/>
      <c r="F32" s="317"/>
      <c r="G32" s="317"/>
      <c r="H32" s="317"/>
      <c r="I32" s="317"/>
      <c r="J32" s="317"/>
      <c r="M32" s="1"/>
    </row>
    <row r="33" spans="1:13">
      <c r="A33" s="316"/>
      <c r="B33" s="317"/>
      <c r="C33" s="317"/>
      <c r="D33" s="317"/>
      <c r="E33" s="317"/>
      <c r="F33" s="317"/>
      <c r="G33" s="317"/>
      <c r="H33" s="317"/>
      <c r="I33" s="317"/>
      <c r="J33" s="317"/>
      <c r="M33" s="1"/>
    </row>
    <row r="34" spans="1:13">
      <c r="A34" s="316"/>
      <c r="B34" s="317"/>
      <c r="C34" s="317"/>
      <c r="D34" s="317"/>
      <c r="E34" s="317"/>
      <c r="F34" s="317"/>
      <c r="G34" s="317"/>
      <c r="H34" s="317"/>
      <c r="I34" s="317"/>
      <c r="J34" s="317"/>
      <c r="M34" s="1"/>
    </row>
    <row r="35" spans="1:13">
      <c r="A35" s="316"/>
      <c r="B35" s="317"/>
      <c r="C35" s="317"/>
      <c r="D35" s="317"/>
      <c r="E35" s="317"/>
      <c r="F35" s="317"/>
      <c r="G35" s="317"/>
      <c r="H35" s="317"/>
      <c r="I35" s="317"/>
      <c r="J35" s="317"/>
      <c r="M35" s="1"/>
    </row>
    <row r="36" spans="1:13">
      <c r="A36" s="316"/>
      <c r="B36" s="317"/>
      <c r="C36" s="317"/>
      <c r="D36" s="317"/>
      <c r="E36" s="317"/>
      <c r="F36" s="317"/>
      <c r="G36" s="317"/>
      <c r="H36" s="317"/>
      <c r="I36" s="317"/>
      <c r="J36" s="317"/>
      <c r="M36" s="1"/>
    </row>
    <row r="37" spans="1:13">
      <c r="A37" s="316"/>
      <c r="B37" s="317"/>
      <c r="C37" s="317"/>
      <c r="D37" s="317"/>
      <c r="E37" s="317"/>
      <c r="F37" s="317"/>
      <c r="G37" s="317"/>
      <c r="H37" s="317"/>
      <c r="I37" s="317"/>
      <c r="J37" s="317"/>
      <c r="M37" s="1"/>
    </row>
    <row r="38" spans="1:13">
      <c r="A38" s="316"/>
      <c r="B38" s="317"/>
      <c r="C38" s="317"/>
      <c r="D38" s="317"/>
      <c r="E38" s="317"/>
      <c r="F38" s="317"/>
      <c r="G38" s="317"/>
      <c r="H38" s="317"/>
      <c r="I38" s="317"/>
      <c r="J38" s="317"/>
      <c r="M38" s="1"/>
    </row>
    <row r="39" spans="1:13">
      <c r="A39" s="316"/>
      <c r="B39" s="317"/>
      <c r="C39" s="317"/>
      <c r="D39" s="317"/>
      <c r="E39" s="317"/>
      <c r="F39" s="317"/>
      <c r="G39" s="317"/>
      <c r="H39" s="317"/>
      <c r="I39" s="317"/>
      <c r="J39" s="317"/>
      <c r="M39" s="1"/>
    </row>
    <row r="40" spans="1:13">
      <c r="A40" s="316"/>
      <c r="B40" s="317"/>
      <c r="C40" s="317"/>
      <c r="D40" s="317"/>
      <c r="E40" s="317"/>
      <c r="F40" s="317"/>
      <c r="G40" s="317"/>
      <c r="H40" s="317"/>
      <c r="I40" s="317"/>
      <c r="J40" s="317"/>
      <c r="M40" s="1"/>
    </row>
    <row r="41" spans="1:13">
      <c r="A41" s="316"/>
      <c r="B41" s="317"/>
      <c r="C41" s="317"/>
      <c r="D41" s="317"/>
      <c r="E41" s="317"/>
      <c r="F41" s="317"/>
      <c r="G41" s="317"/>
      <c r="H41" s="317"/>
      <c r="I41" s="317"/>
      <c r="J41" s="317"/>
      <c r="M41" s="1"/>
    </row>
    <row r="42" spans="1:13">
      <c r="A42" s="316"/>
      <c r="B42" s="317"/>
      <c r="C42" s="317"/>
      <c r="D42" s="317"/>
      <c r="E42" s="317"/>
      <c r="F42" s="317"/>
      <c r="G42" s="317"/>
      <c r="H42" s="317"/>
      <c r="I42" s="317"/>
      <c r="J42" s="317"/>
      <c r="M42" s="1"/>
    </row>
    <row r="43" spans="1:13">
      <c r="A43" s="316"/>
      <c r="B43" s="317"/>
      <c r="C43" s="317"/>
      <c r="D43" s="317"/>
      <c r="E43" s="317"/>
      <c r="F43" s="317"/>
      <c r="G43" s="317"/>
      <c r="H43" s="317"/>
      <c r="I43" s="317"/>
      <c r="J43" s="317"/>
      <c r="M43" s="1"/>
    </row>
    <row r="44" spans="1:13">
      <c r="A44" s="316"/>
      <c r="B44" s="317"/>
      <c r="C44" s="317"/>
      <c r="D44" s="317"/>
      <c r="E44" s="317"/>
      <c r="F44" s="317"/>
      <c r="G44" s="317"/>
      <c r="H44" s="317"/>
      <c r="I44" s="317"/>
      <c r="J44" s="317"/>
      <c r="M44" s="1"/>
    </row>
    <row r="45" spans="1:13">
      <c r="A45" s="205"/>
      <c r="B45" s="205"/>
      <c r="C45" s="205"/>
      <c r="D45" s="205"/>
      <c r="E45" s="205"/>
      <c r="F45" s="205"/>
      <c r="G45" s="205"/>
      <c r="H45" s="205"/>
      <c r="I45" s="205"/>
      <c r="J45" s="205"/>
      <c r="M45" s="1"/>
    </row>
    <row r="46" spans="1:13">
      <c r="A46" s="205"/>
      <c r="B46" s="205"/>
      <c r="C46" s="205"/>
      <c r="D46" s="205"/>
      <c r="E46" s="205"/>
      <c r="F46" s="205"/>
      <c r="G46" s="205"/>
      <c r="H46" s="205"/>
      <c r="I46" s="205"/>
      <c r="J46" s="205"/>
      <c r="M46" s="1"/>
    </row>
    <row r="47" spans="1:13">
      <c r="A47" s="205"/>
      <c r="B47" s="205"/>
      <c r="C47" s="205"/>
      <c r="D47" s="205"/>
      <c r="E47" s="205"/>
      <c r="F47" s="205"/>
      <c r="G47" s="205"/>
      <c r="H47" s="205"/>
      <c r="I47" s="205"/>
      <c r="J47" s="205"/>
      <c r="M47" s="1"/>
    </row>
    <row r="48" spans="1:13">
      <c r="M48" s="1"/>
    </row>
    <row r="49" spans="1:14">
      <c r="M49" s="1"/>
    </row>
    <row r="50" spans="1:14">
      <c r="M50" s="1"/>
      <c r="N50" s="1" t="s">
        <v>277</v>
      </c>
    </row>
    <row r="51" spans="1:14" ht="24">
      <c r="A51" s="318"/>
      <c r="B51" s="319"/>
      <c r="C51" s="319"/>
      <c r="D51" s="319"/>
      <c r="E51" s="319"/>
      <c r="F51" s="319"/>
      <c r="G51" s="319"/>
      <c r="H51" s="319"/>
      <c r="I51" s="319"/>
      <c r="J51" s="319"/>
      <c r="K51" s="319"/>
      <c r="L51" s="319"/>
      <c r="M51" s="201"/>
      <c r="N51" s="1" t="s">
        <v>278</v>
      </c>
    </row>
    <row r="52" spans="1:14" ht="17.25">
      <c r="A52" s="306"/>
      <c r="B52" s="307"/>
      <c r="C52" s="307"/>
      <c r="D52" s="307"/>
      <c r="E52" s="307"/>
      <c r="F52" s="307"/>
      <c r="G52" s="307"/>
      <c r="H52" s="307"/>
      <c r="I52" s="307"/>
      <c r="J52" s="307"/>
      <c r="K52" s="307"/>
      <c r="L52" s="307"/>
      <c r="M52" s="202"/>
      <c r="N52" s="1" t="s">
        <v>279</v>
      </c>
    </row>
    <row r="53" spans="1:14">
      <c r="M53" s="1"/>
      <c r="N53" s="1" t="s">
        <v>280</v>
      </c>
    </row>
    <row r="54" spans="1:14">
      <c r="M54" s="1"/>
      <c r="N54" s="1" t="s">
        <v>281</v>
      </c>
    </row>
    <row r="55" spans="1:14">
      <c r="M55" s="1"/>
    </row>
    <row r="56" spans="1:14">
      <c r="M56" s="1"/>
    </row>
    <row r="57" spans="1:14">
      <c r="M57" s="1"/>
    </row>
    <row r="58" spans="1:14">
      <c r="M58" s="1"/>
    </row>
    <row r="59" spans="1:14">
      <c r="M59" s="1"/>
    </row>
    <row r="60" spans="1:14">
      <c r="M60" s="1"/>
    </row>
  </sheetData>
  <mergeCells count="12">
    <mergeCell ref="A52:L52"/>
    <mergeCell ref="A1:L1"/>
    <mergeCell ref="B3:D3"/>
    <mergeCell ref="B5:D5"/>
    <mergeCell ref="F5:F6"/>
    <mergeCell ref="B6:D6"/>
    <mergeCell ref="B7:D7"/>
    <mergeCell ref="A23:J23"/>
    <mergeCell ref="A24:L24"/>
    <mergeCell ref="A25:L25"/>
    <mergeCell ref="A26:J44"/>
    <mergeCell ref="A51:L51"/>
  </mergeCells>
  <phoneticPr fontId="4"/>
  <dataValidations count="1">
    <dataValidation type="list" allowBlank="1" showInputMessage="1" showErrorMessage="1" sqref="L11:L19">
      <formula1>$N$50:$N$54</formula1>
    </dataValidation>
  </dataValidations>
  <pageMargins left="0.7" right="0.7" top="0.75" bottom="0.75" header="0.3" footer="0.3"/>
  <pageSetup paperSize="9" orientation="landscape" verticalDpi="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11"/>
  <sheetViews>
    <sheetView topLeftCell="A4" zoomScaleNormal="100" workbookViewId="0">
      <selection activeCell="L7" sqref="L7"/>
    </sheetView>
  </sheetViews>
  <sheetFormatPr defaultColWidth="8.875" defaultRowHeight="30" customHeight="1"/>
  <cols>
    <col min="1" max="1" width="7.75" style="67" bestFit="1" customWidth="1"/>
    <col min="2" max="2" width="37.125" style="67" customWidth="1"/>
    <col min="3" max="16384" width="8.875" style="67"/>
  </cols>
  <sheetData>
    <row r="1" spans="1:2" ht="34.9" customHeight="1">
      <c r="A1" s="320" t="s">
        <v>105</v>
      </c>
      <c r="B1" s="320"/>
    </row>
    <row r="2" spans="1:2" ht="34.9" customHeight="1"/>
    <row r="3" spans="1:2" ht="34.9" customHeight="1">
      <c r="A3" s="68" t="s">
        <v>106</v>
      </c>
    </row>
    <row r="4" spans="1:2" ht="34.9" customHeight="1">
      <c r="A4" s="68" t="s">
        <v>107</v>
      </c>
    </row>
    <row r="5" spans="1:2" ht="34.9" customHeight="1">
      <c r="A5" s="69" t="s">
        <v>4</v>
      </c>
      <c r="B5" s="70"/>
    </row>
    <row r="6" spans="1:2" ht="34.9" customHeight="1">
      <c r="A6" s="69" t="s">
        <v>77</v>
      </c>
      <c r="B6" s="70" t="str">
        <f>重要!C5</f>
        <v>市町村立～くまモン</v>
      </c>
    </row>
    <row r="7" spans="1:2" ht="34.9" customHeight="1">
      <c r="A7" s="69" t="s">
        <v>6</v>
      </c>
      <c r="B7" s="71" t="str">
        <f>重要!C6</f>
        <v>熊本　門左衛門</v>
      </c>
    </row>
    <row r="8" spans="1:2" ht="34.9" customHeight="1">
      <c r="A8" s="321" t="s">
        <v>5</v>
      </c>
      <c r="B8" s="71" t="str">
        <f>重要!C7</f>
        <v>〒０００－１１１１</v>
      </c>
    </row>
    <row r="9" spans="1:2" ht="34.9" customHeight="1">
      <c r="A9" s="321"/>
      <c r="B9" s="72" t="str">
        <f>重要!E7</f>
        <v>熊本市トマト町赤玉1-2-302</v>
      </c>
    </row>
    <row r="10" spans="1:2" ht="34.9" customHeight="1">
      <c r="A10" s="69" t="s">
        <v>7</v>
      </c>
      <c r="B10" s="70" t="str">
        <f>重要!C8</f>
        <v>０５０－５５５５－１１１１</v>
      </c>
    </row>
    <row r="11" spans="1:2" ht="34.9" customHeight="1">
      <c r="A11" s="69" t="s">
        <v>108</v>
      </c>
      <c r="B11" s="73"/>
    </row>
  </sheetData>
  <mergeCells count="2">
    <mergeCell ref="A1:B1"/>
    <mergeCell ref="A8:A9"/>
  </mergeCells>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V59"/>
  <sheetViews>
    <sheetView view="pageBreakPreview" topLeftCell="A22" zoomScale="90" zoomScaleNormal="90" zoomScaleSheetLayoutView="90" workbookViewId="0">
      <selection activeCell="B9" sqref="B9"/>
    </sheetView>
  </sheetViews>
  <sheetFormatPr defaultColWidth="11.625" defaultRowHeight="19.899999999999999" customHeight="1"/>
  <cols>
    <col min="1" max="1" width="14.125" style="78" customWidth="1"/>
    <col min="2" max="3" width="11.625" style="78" customWidth="1"/>
    <col min="4" max="4" width="2.875" style="78" customWidth="1"/>
    <col min="5" max="5" width="8.5" style="78" bestFit="1" customWidth="1"/>
    <col min="6" max="6" width="9" style="78" bestFit="1" customWidth="1"/>
    <col min="7" max="7" width="8.5" style="78" bestFit="1" customWidth="1"/>
    <col min="8" max="8" width="9" style="78" bestFit="1" customWidth="1"/>
    <col min="9" max="16384" width="11.625" style="78"/>
  </cols>
  <sheetData>
    <row r="1" spans="1:18" ht="19.899999999999999" customHeight="1">
      <c r="A1" s="322" t="s">
        <v>113</v>
      </c>
      <c r="B1" s="322"/>
      <c r="C1" s="322"/>
      <c r="D1" s="322"/>
      <c r="E1" s="322"/>
      <c r="F1" s="322"/>
      <c r="G1" s="322"/>
      <c r="H1" s="322"/>
    </row>
    <row r="2" spans="1:18" ht="19.899999999999999" customHeight="1">
      <c r="A2" s="212" t="s">
        <v>282</v>
      </c>
      <c r="B2" s="212"/>
    </row>
    <row r="3" spans="1:18" ht="19.899999999999999" customHeight="1">
      <c r="A3" s="323" t="s">
        <v>115</v>
      </c>
      <c r="B3" s="324"/>
      <c r="C3" s="325"/>
      <c r="D3" s="90"/>
      <c r="E3" s="90" t="s">
        <v>116</v>
      </c>
      <c r="F3" s="213" t="str">
        <f>A2</f>
        <v>R3年　　月　　日</v>
      </c>
      <c r="G3" s="214"/>
      <c r="I3" s="78" t="s">
        <v>283</v>
      </c>
    </row>
    <row r="4" spans="1:18" ht="19.899999999999999" customHeight="1">
      <c r="A4" s="82"/>
      <c r="C4" s="84"/>
      <c r="E4" s="90" t="s">
        <v>118</v>
      </c>
      <c r="F4" s="215" t="str">
        <f>[1]県連会員!B5</f>
        <v>くまもん空手道連盟</v>
      </c>
      <c r="I4" s="79" t="s">
        <v>284</v>
      </c>
    </row>
    <row r="5" spans="1:18" ht="19.899999999999999" customHeight="1">
      <c r="A5" s="82"/>
      <c r="C5" s="84"/>
      <c r="E5" s="90" t="s">
        <v>119</v>
      </c>
      <c r="F5" s="215" t="str">
        <f>[1]県連会員!B6</f>
        <v>くまもん道場</v>
      </c>
      <c r="H5" s="215"/>
      <c r="I5" s="81" t="s">
        <v>285</v>
      </c>
    </row>
    <row r="6" spans="1:18" ht="19.899999999999999" customHeight="1">
      <c r="A6" s="82"/>
      <c r="C6" s="84"/>
      <c r="E6" s="90" t="s">
        <v>6</v>
      </c>
      <c r="F6" s="215" t="str">
        <f>[1]県連会員!B7</f>
        <v>くまもん</v>
      </c>
      <c r="H6" s="215"/>
      <c r="I6" s="81" t="s">
        <v>286</v>
      </c>
      <c r="J6" s="216"/>
      <c r="K6" s="216"/>
      <c r="L6" s="216"/>
      <c r="M6" s="217"/>
      <c r="N6" s="217"/>
      <c r="O6" s="217"/>
      <c r="P6" s="217"/>
      <c r="Q6" s="217"/>
      <c r="R6" s="217"/>
    </row>
    <row r="7" spans="1:18" ht="19.899999999999999" customHeight="1">
      <c r="A7" s="82"/>
      <c r="C7" s="84"/>
      <c r="E7" s="90" t="s">
        <v>5</v>
      </c>
      <c r="F7" s="78" t="str">
        <f>[1]県連会員!G5</f>
        <v>〒８00-0000</v>
      </c>
      <c r="H7" s="215"/>
      <c r="I7" s="78" t="s">
        <v>287</v>
      </c>
      <c r="J7" s="217"/>
      <c r="K7" s="217"/>
      <c r="L7" s="217"/>
      <c r="M7" s="217"/>
      <c r="N7" s="217"/>
      <c r="O7" s="217"/>
      <c r="P7" s="217"/>
      <c r="Q7" s="217"/>
      <c r="R7" s="217"/>
    </row>
    <row r="8" spans="1:18" ht="19.899999999999999" customHeight="1">
      <c r="A8" s="82"/>
      <c r="C8" s="84"/>
      <c r="E8" s="90"/>
      <c r="F8" s="78" t="str">
        <f>[1]県連会員!G6</f>
        <v>くま市熊区小熊町５７０５－２</v>
      </c>
      <c r="H8" s="215"/>
      <c r="I8" s="87" t="s">
        <v>288</v>
      </c>
    </row>
    <row r="9" spans="1:18" ht="19.899999999999999" customHeight="1">
      <c r="A9" s="82"/>
      <c r="C9" s="84"/>
      <c r="E9" s="90" t="s">
        <v>7</v>
      </c>
      <c r="F9" s="215" t="str">
        <f>[1]県連会員!G7</f>
        <v>090-3333-3333</v>
      </c>
      <c r="H9" s="215"/>
      <c r="I9" s="89" t="s">
        <v>289</v>
      </c>
    </row>
    <row r="10" spans="1:18" ht="19.899999999999999" customHeight="1">
      <c r="A10" s="82"/>
      <c r="C10" s="84"/>
      <c r="E10" s="90"/>
      <c r="F10" s="215"/>
      <c r="H10" s="215"/>
      <c r="I10" s="89" t="s">
        <v>290</v>
      </c>
    </row>
    <row r="11" spans="1:18" ht="19.899999999999999" customHeight="1">
      <c r="A11" s="82"/>
      <c r="C11" s="84"/>
      <c r="E11" s="326" t="s">
        <v>121</v>
      </c>
      <c r="F11" s="326"/>
      <c r="G11" s="326"/>
      <c r="H11" s="215"/>
      <c r="I11" s="218" t="s">
        <v>291</v>
      </c>
    </row>
    <row r="12" spans="1:18" ht="19.899999999999999" customHeight="1">
      <c r="A12" s="82"/>
      <c r="C12" s="84"/>
      <c r="E12" s="327" t="s">
        <v>123</v>
      </c>
      <c r="F12" s="327"/>
      <c r="G12" s="327"/>
      <c r="H12" s="215"/>
      <c r="I12" s="78" t="s">
        <v>292</v>
      </c>
    </row>
    <row r="13" spans="1:18" ht="19.899999999999999" customHeight="1">
      <c r="A13" s="82"/>
      <c r="C13" s="84"/>
      <c r="E13" s="327" t="s">
        <v>125</v>
      </c>
      <c r="F13" s="327"/>
      <c r="G13" s="327"/>
      <c r="H13" s="215"/>
      <c r="I13" s="78" t="s">
        <v>218</v>
      </c>
    </row>
    <row r="14" spans="1:18" ht="19.899999999999999" customHeight="1">
      <c r="A14" s="82"/>
      <c r="C14" s="84"/>
      <c r="E14" s="327" t="s">
        <v>127</v>
      </c>
      <c r="F14" s="327"/>
      <c r="G14" s="327"/>
      <c r="H14" s="215"/>
      <c r="I14" s="219" t="s">
        <v>120</v>
      </c>
    </row>
    <row r="15" spans="1:18" ht="19.899999999999999" customHeight="1">
      <c r="A15" s="82"/>
      <c r="C15" s="84"/>
      <c r="E15" s="326" t="s">
        <v>128</v>
      </c>
      <c r="F15" s="326"/>
      <c r="G15" s="326"/>
      <c r="H15" s="215"/>
      <c r="I15" s="219" t="s">
        <v>122</v>
      </c>
    </row>
    <row r="16" spans="1:18" ht="19.899999999999999" customHeight="1">
      <c r="A16" s="91"/>
      <c r="B16" s="92"/>
      <c r="C16" s="93"/>
      <c r="E16" s="327" t="s">
        <v>130</v>
      </c>
      <c r="F16" s="327"/>
      <c r="G16" s="327"/>
      <c r="H16" s="215"/>
      <c r="I16" s="219" t="s">
        <v>124</v>
      </c>
    </row>
    <row r="17" spans="1:22" ht="19.899999999999999" customHeight="1" thickBot="1">
      <c r="H17" s="215"/>
      <c r="I17" s="219" t="s">
        <v>126</v>
      </c>
    </row>
    <row r="18" spans="1:22" ht="19.899999999999999" customHeight="1">
      <c r="A18" s="328" t="s">
        <v>293</v>
      </c>
      <c r="B18" s="329"/>
      <c r="C18" s="329"/>
      <c r="D18" s="328" t="s">
        <v>294</v>
      </c>
      <c r="E18" s="329"/>
      <c r="F18" s="329"/>
      <c r="G18" s="329"/>
      <c r="H18" s="330"/>
      <c r="I18" s="219" t="s">
        <v>295</v>
      </c>
    </row>
    <row r="19" spans="1:22" ht="19.899999999999999" customHeight="1">
      <c r="A19" s="331" t="s">
        <v>296</v>
      </c>
      <c r="B19" s="332"/>
      <c r="C19" s="333"/>
      <c r="D19" s="334"/>
      <c r="E19" s="335"/>
      <c r="F19" s="335"/>
      <c r="G19" s="335"/>
      <c r="H19" s="336"/>
      <c r="I19" s="219" t="s">
        <v>129</v>
      </c>
      <c r="J19" s="89"/>
      <c r="K19" s="89"/>
      <c r="L19" s="89"/>
      <c r="M19" s="89"/>
      <c r="N19" s="89"/>
      <c r="O19" s="89"/>
    </row>
    <row r="20" spans="1:22" ht="19.899999999999999" customHeight="1">
      <c r="A20" s="334"/>
      <c r="B20" s="335"/>
      <c r="C20" s="336"/>
      <c r="D20" s="334"/>
      <c r="E20" s="335"/>
      <c r="F20" s="335"/>
      <c r="G20" s="335"/>
      <c r="H20" s="336"/>
      <c r="I20" s="340" t="s">
        <v>297</v>
      </c>
      <c r="J20" s="340"/>
      <c r="K20" s="340"/>
      <c r="L20" s="340"/>
      <c r="M20" s="340"/>
      <c r="N20" s="340"/>
      <c r="O20" s="340"/>
      <c r="P20" s="340"/>
      <c r="Q20" s="340"/>
      <c r="R20" s="340"/>
      <c r="S20" s="340"/>
      <c r="T20" s="340"/>
      <c r="U20" s="340"/>
      <c r="V20" s="340"/>
    </row>
    <row r="21" spans="1:22" ht="19.899999999999999" customHeight="1">
      <c r="A21" s="334"/>
      <c r="B21" s="335"/>
      <c r="C21" s="336"/>
      <c r="D21" s="334"/>
      <c r="E21" s="335"/>
      <c r="F21" s="335"/>
      <c r="G21" s="335"/>
      <c r="H21" s="336"/>
      <c r="I21" s="219" t="s">
        <v>131</v>
      </c>
    </row>
    <row r="22" spans="1:22" ht="19.899999999999999" customHeight="1">
      <c r="A22" s="334"/>
      <c r="B22" s="335"/>
      <c r="C22" s="336"/>
      <c r="D22" s="334"/>
      <c r="E22" s="335"/>
      <c r="F22" s="335"/>
      <c r="G22" s="335"/>
      <c r="H22" s="336"/>
      <c r="I22" s="220" t="s">
        <v>132</v>
      </c>
    </row>
    <row r="23" spans="1:22" ht="19.899999999999999" customHeight="1">
      <c r="A23" s="334"/>
      <c r="B23" s="335"/>
      <c r="C23" s="336"/>
      <c r="D23" s="334"/>
      <c r="E23" s="335"/>
      <c r="F23" s="335"/>
      <c r="G23" s="335"/>
      <c r="H23" s="336"/>
      <c r="I23" s="219" t="s">
        <v>298</v>
      </c>
      <c r="J23" s="89"/>
      <c r="K23" s="89"/>
      <c r="L23" s="89"/>
      <c r="M23" s="89"/>
      <c r="N23" s="89"/>
      <c r="O23" s="89"/>
    </row>
    <row r="24" spans="1:22" ht="19.899999999999999" customHeight="1">
      <c r="A24" s="334"/>
      <c r="B24" s="335"/>
      <c r="C24" s="336"/>
      <c r="D24" s="334"/>
      <c r="E24" s="335"/>
      <c r="F24" s="335"/>
      <c r="G24" s="335"/>
      <c r="H24" s="336"/>
      <c r="I24" s="340" t="s">
        <v>299</v>
      </c>
      <c r="J24" s="340"/>
      <c r="K24" s="340"/>
      <c r="L24" s="340"/>
      <c r="M24" s="340"/>
      <c r="N24" s="340"/>
      <c r="O24" s="340"/>
      <c r="P24" s="340"/>
      <c r="Q24" s="340"/>
      <c r="R24" s="340"/>
      <c r="S24" s="340"/>
      <c r="T24" s="340"/>
      <c r="U24" s="340"/>
      <c r="V24" s="340"/>
    </row>
    <row r="25" spans="1:22" ht="19.899999999999999" customHeight="1">
      <c r="A25" s="334"/>
      <c r="B25" s="335"/>
      <c r="C25" s="336"/>
      <c r="D25" s="334"/>
      <c r="E25" s="335"/>
      <c r="F25" s="335"/>
      <c r="G25" s="335"/>
      <c r="H25" s="336"/>
      <c r="I25" s="220" t="s">
        <v>300</v>
      </c>
      <c r="J25" s="89"/>
      <c r="K25" s="89"/>
      <c r="L25" s="89"/>
      <c r="M25" s="89"/>
      <c r="N25" s="89"/>
      <c r="O25" s="89"/>
      <c r="P25" s="89"/>
      <c r="Q25" s="220"/>
      <c r="R25" s="220"/>
      <c r="S25" s="220"/>
      <c r="T25" s="220"/>
      <c r="U25" s="220"/>
      <c r="V25" s="220"/>
    </row>
    <row r="26" spans="1:22" ht="19.899999999999999" customHeight="1" thickBot="1">
      <c r="A26" s="337"/>
      <c r="B26" s="338"/>
      <c r="C26" s="339"/>
      <c r="D26" s="337"/>
      <c r="E26" s="338"/>
      <c r="F26" s="338"/>
      <c r="G26" s="338"/>
      <c r="H26" s="339"/>
      <c r="I26" s="220" t="s">
        <v>301</v>
      </c>
      <c r="J26" s="89"/>
      <c r="K26" s="89"/>
      <c r="L26" s="89"/>
      <c r="M26" s="89"/>
      <c r="N26" s="89"/>
      <c r="O26" s="89"/>
      <c r="P26" s="89"/>
    </row>
    <row r="27" spans="1:22" ht="19.899999999999999" customHeight="1">
      <c r="F27" s="221"/>
      <c r="G27" s="215"/>
      <c r="H27" s="215"/>
      <c r="I27" s="235" t="s">
        <v>320</v>
      </c>
      <c r="J27" s="236"/>
      <c r="K27" s="236"/>
      <c r="L27" s="236"/>
      <c r="M27" s="236"/>
      <c r="N27" s="236"/>
    </row>
    <row r="28" spans="1:22" ht="19.899999999999999" customHeight="1">
      <c r="A28" s="96" t="s">
        <v>34</v>
      </c>
      <c r="B28" s="349" t="s">
        <v>134</v>
      </c>
      <c r="C28" s="349"/>
      <c r="D28" s="349"/>
      <c r="E28" s="349"/>
      <c r="F28" s="96" t="s">
        <v>35</v>
      </c>
      <c r="G28" s="96" t="s">
        <v>135</v>
      </c>
      <c r="H28" s="96" t="s">
        <v>31</v>
      </c>
      <c r="I28" s="220"/>
    </row>
    <row r="29" spans="1:22" ht="19.899999999999999" customHeight="1">
      <c r="A29" s="341" t="s">
        <v>302</v>
      </c>
      <c r="B29" s="343" t="s">
        <v>303</v>
      </c>
      <c r="C29" s="344"/>
      <c r="D29" s="344"/>
      <c r="E29" s="345"/>
      <c r="F29" s="230">
        <v>2000</v>
      </c>
      <c r="G29" s="224"/>
      <c r="H29" s="222">
        <f t="shared" ref="H29:H31" si="0">F29*G29</f>
        <v>0</v>
      </c>
      <c r="I29" s="220"/>
    </row>
    <row r="30" spans="1:22" ht="19.899999999999999" customHeight="1">
      <c r="A30" s="342"/>
      <c r="B30" s="231"/>
      <c r="C30" s="232" t="s">
        <v>304</v>
      </c>
      <c r="D30" s="232"/>
      <c r="E30" s="233"/>
      <c r="F30" s="230">
        <v>2000</v>
      </c>
      <c r="G30" s="224"/>
      <c r="H30" s="222">
        <f t="shared" si="0"/>
        <v>0</v>
      </c>
      <c r="I30" s="219" t="s">
        <v>133</v>
      </c>
    </row>
    <row r="31" spans="1:22" ht="19.899999999999999" customHeight="1">
      <c r="A31" s="234"/>
      <c r="B31" s="231"/>
      <c r="C31" s="232" t="s">
        <v>321</v>
      </c>
      <c r="D31" s="232"/>
      <c r="E31" s="233"/>
      <c r="F31" s="230">
        <v>2000</v>
      </c>
      <c r="G31" s="224"/>
      <c r="H31" s="222">
        <f t="shared" si="0"/>
        <v>0</v>
      </c>
      <c r="I31" s="220" t="s">
        <v>136</v>
      </c>
    </row>
    <row r="32" spans="1:22" ht="19.899999999999999" customHeight="1">
      <c r="A32" s="97" t="s">
        <v>305</v>
      </c>
      <c r="B32" s="346" t="s">
        <v>306</v>
      </c>
      <c r="C32" s="347"/>
      <c r="D32" s="347"/>
      <c r="E32" s="348"/>
      <c r="F32" s="223">
        <v>3000</v>
      </c>
      <c r="G32" s="224"/>
      <c r="H32" s="222">
        <f>F32*G32</f>
        <v>0</v>
      </c>
      <c r="I32" s="220" t="s">
        <v>309</v>
      </c>
    </row>
    <row r="33" spans="1:9" ht="19.899999999999999" customHeight="1">
      <c r="A33" s="97" t="s">
        <v>307</v>
      </c>
      <c r="B33" s="346" t="s">
        <v>308</v>
      </c>
      <c r="C33" s="347"/>
      <c r="D33" s="347"/>
      <c r="E33" s="348"/>
      <c r="F33" s="223">
        <v>1000</v>
      </c>
      <c r="G33" s="224"/>
      <c r="H33" s="222">
        <f>F33*G33</f>
        <v>0</v>
      </c>
    </row>
    <row r="34" spans="1:9" ht="19.899999999999999" customHeight="1">
      <c r="A34" s="357" t="s">
        <v>310</v>
      </c>
      <c r="B34" s="350" t="s">
        <v>311</v>
      </c>
      <c r="C34" s="350"/>
      <c r="D34" s="350"/>
      <c r="E34" s="350"/>
      <c r="F34" s="222">
        <v>4000</v>
      </c>
      <c r="G34" s="224"/>
      <c r="H34" s="222">
        <f t="shared" ref="H34:H38" si="1">F34*G34</f>
        <v>0</v>
      </c>
    </row>
    <row r="35" spans="1:9" ht="19.899999999999999" customHeight="1">
      <c r="A35" s="358"/>
      <c r="B35" s="350" t="s">
        <v>312</v>
      </c>
      <c r="C35" s="350"/>
      <c r="D35" s="350"/>
      <c r="E35" s="350"/>
      <c r="F35" s="222">
        <v>5000</v>
      </c>
      <c r="G35" s="224"/>
      <c r="H35" s="222">
        <f t="shared" si="1"/>
        <v>0</v>
      </c>
    </row>
    <row r="36" spans="1:9" ht="19.899999999999999" customHeight="1">
      <c r="A36" s="359"/>
      <c r="B36" s="350" t="s">
        <v>313</v>
      </c>
      <c r="C36" s="350"/>
      <c r="D36" s="350"/>
      <c r="E36" s="350"/>
      <c r="F36" s="222">
        <v>6000</v>
      </c>
      <c r="G36" s="224"/>
      <c r="H36" s="222">
        <f t="shared" si="1"/>
        <v>0</v>
      </c>
    </row>
    <row r="37" spans="1:9" ht="19.899999999999999" customHeight="1">
      <c r="A37" s="98" t="s">
        <v>322</v>
      </c>
      <c r="B37" s="354" t="s">
        <v>323</v>
      </c>
      <c r="C37" s="355"/>
      <c r="D37" s="355"/>
      <c r="E37" s="356"/>
      <c r="F37" s="222">
        <v>10000</v>
      </c>
      <c r="G37" s="224"/>
      <c r="H37" s="222">
        <f t="shared" si="1"/>
        <v>0</v>
      </c>
    </row>
    <row r="38" spans="1:9" ht="19.899999999999999" customHeight="1">
      <c r="A38" s="99" t="s">
        <v>314</v>
      </c>
      <c r="B38" s="350" t="s">
        <v>315</v>
      </c>
      <c r="C38" s="350"/>
      <c r="D38" s="350"/>
      <c r="E38" s="350"/>
      <c r="F38" s="222">
        <v>1000</v>
      </c>
      <c r="G38" s="224"/>
      <c r="H38" s="222">
        <f t="shared" si="1"/>
        <v>0</v>
      </c>
    </row>
    <row r="39" spans="1:9" ht="19.899999999999999" customHeight="1">
      <c r="A39" s="351" t="s">
        <v>32</v>
      </c>
      <c r="B39" s="352"/>
      <c r="C39" s="352"/>
      <c r="D39" s="352"/>
      <c r="E39" s="352"/>
      <c r="F39" s="353"/>
      <c r="G39" s="225">
        <f>SUM(G32:G38)</f>
        <v>0</v>
      </c>
      <c r="H39" s="226">
        <f>SUM(H29:H38)</f>
        <v>0</v>
      </c>
    </row>
    <row r="40" spans="1:9" ht="19.899999999999999" customHeight="1">
      <c r="A40" s="227"/>
      <c r="B40" s="227"/>
      <c r="C40" s="227"/>
      <c r="D40" s="227"/>
      <c r="E40" s="227"/>
      <c r="F40" s="228"/>
      <c r="G40" s="227"/>
      <c r="H40" s="227"/>
    </row>
    <row r="41" spans="1:9" ht="19.899999999999999" customHeight="1">
      <c r="A41" s="220" t="s">
        <v>316</v>
      </c>
      <c r="D41" s="229"/>
      <c r="E41" s="229"/>
      <c r="I41" s="220"/>
    </row>
    <row r="42" spans="1:9" ht="19.899999999999999" customHeight="1">
      <c r="A42" s="220" t="s">
        <v>317</v>
      </c>
      <c r="D42" s="229"/>
      <c r="E42" s="229"/>
    </row>
    <row r="43" spans="1:9" ht="19.899999999999999" customHeight="1">
      <c r="A43" s="220" t="s">
        <v>318</v>
      </c>
      <c r="D43" s="229"/>
      <c r="E43" s="229"/>
      <c r="F43" s="229"/>
      <c r="G43" s="229"/>
      <c r="H43" s="229"/>
    </row>
    <row r="44" spans="1:9" ht="19.899999999999999" customHeight="1">
      <c r="D44" s="229"/>
      <c r="E44" s="229"/>
      <c r="F44" s="229"/>
      <c r="G44" s="229"/>
      <c r="H44" s="229"/>
    </row>
    <row r="45" spans="1:9" ht="19.899999999999999" customHeight="1">
      <c r="A45" s="229"/>
      <c r="B45" s="229"/>
      <c r="C45" s="229"/>
      <c r="D45" s="229"/>
      <c r="E45" s="229"/>
      <c r="F45" s="229"/>
      <c r="G45" s="229"/>
      <c r="H45" s="229"/>
    </row>
    <row r="46" spans="1:9" ht="19.899999999999999" customHeight="1">
      <c r="A46" s="229"/>
      <c r="B46" s="229"/>
      <c r="C46" s="229"/>
      <c r="D46" s="229"/>
      <c r="E46" s="229"/>
      <c r="F46" s="229"/>
      <c r="G46" s="229"/>
      <c r="H46" s="229"/>
    </row>
    <row r="47" spans="1:9" ht="19.899999999999999" customHeight="1">
      <c r="A47" s="229"/>
      <c r="B47" s="229"/>
      <c r="C47" s="229"/>
      <c r="D47" s="229"/>
      <c r="E47" s="229"/>
      <c r="F47" s="229"/>
      <c r="G47" s="229"/>
      <c r="H47" s="229"/>
    </row>
    <row r="48" spans="1:9" ht="19.899999999999999" customHeight="1">
      <c r="A48" s="229"/>
      <c r="B48" s="229"/>
      <c r="C48" s="229"/>
      <c r="D48" s="229"/>
      <c r="E48" s="229"/>
      <c r="F48" s="229"/>
      <c r="G48" s="229"/>
      <c r="H48" s="229"/>
    </row>
    <row r="49" spans="1:10" ht="19.899999999999999" customHeight="1">
      <c r="A49" s="229"/>
      <c r="B49" s="229"/>
      <c r="C49" s="229"/>
      <c r="D49" s="229"/>
      <c r="E49" s="229"/>
      <c r="F49" s="229"/>
      <c r="G49" s="229"/>
      <c r="H49" s="229"/>
    </row>
    <row r="50" spans="1:10" ht="19.899999999999999" customHeight="1">
      <c r="A50" s="229"/>
      <c r="B50" s="229"/>
      <c r="C50" s="229"/>
      <c r="D50" s="229"/>
      <c r="E50" s="229"/>
      <c r="F50" s="229"/>
      <c r="G50" s="229"/>
      <c r="H50" s="229"/>
      <c r="I50" s="229"/>
      <c r="J50" s="229"/>
    </row>
    <row r="51" spans="1:10" ht="19.899999999999999" customHeight="1">
      <c r="I51" s="229"/>
      <c r="J51" s="229"/>
    </row>
    <row r="52" spans="1:10" ht="19.899999999999999" customHeight="1">
      <c r="I52" s="229"/>
      <c r="J52" s="229"/>
    </row>
    <row r="53" spans="1:10" ht="19.899999999999999" customHeight="1">
      <c r="I53" s="229"/>
      <c r="J53" s="229"/>
    </row>
    <row r="54" spans="1:10" ht="19.899999999999999" customHeight="1">
      <c r="I54" s="229"/>
      <c r="J54" s="229"/>
    </row>
    <row r="55" spans="1:10" ht="19.899999999999999" customHeight="1">
      <c r="I55" s="229"/>
      <c r="J55" s="229"/>
    </row>
    <row r="56" spans="1:10" ht="19.899999999999999" customHeight="1">
      <c r="I56" s="229"/>
      <c r="J56" s="229"/>
    </row>
    <row r="57" spans="1:10" ht="19.899999999999999" customHeight="1">
      <c r="I57" s="229"/>
      <c r="J57" s="229"/>
    </row>
    <row r="58" spans="1:10" ht="19.899999999999999" customHeight="1">
      <c r="I58" s="229"/>
      <c r="J58" s="229"/>
    </row>
    <row r="59" spans="1:10" ht="19.899999999999999" customHeight="1">
      <c r="I59" s="229"/>
      <c r="J59" s="229"/>
    </row>
  </sheetData>
  <mergeCells count="27">
    <mergeCell ref="B32:E32"/>
    <mergeCell ref="B28:E28"/>
    <mergeCell ref="B38:E38"/>
    <mergeCell ref="A39:F39"/>
    <mergeCell ref="B37:E37"/>
    <mergeCell ref="B33:E33"/>
    <mergeCell ref="A34:A36"/>
    <mergeCell ref="B34:E34"/>
    <mergeCell ref="B35:E35"/>
    <mergeCell ref="B36:E36"/>
    <mergeCell ref="E15:G15"/>
    <mergeCell ref="E16:G16"/>
    <mergeCell ref="I20:V20"/>
    <mergeCell ref="I24:V24"/>
    <mergeCell ref="A29:A30"/>
    <mergeCell ref="B29:E29"/>
    <mergeCell ref="A18:C18"/>
    <mergeCell ref="D18:H18"/>
    <mergeCell ref="A19:C19"/>
    <mergeCell ref="D19:H26"/>
    <mergeCell ref="A20:C26"/>
    <mergeCell ref="A1:H1"/>
    <mergeCell ref="A3:C3"/>
    <mergeCell ref="E11:G11"/>
    <mergeCell ref="E12:G12"/>
    <mergeCell ref="E14:G14"/>
    <mergeCell ref="E13:G13"/>
  </mergeCells>
  <phoneticPr fontId="4"/>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注意事項</vt:lpstr>
      <vt:lpstr>重要</vt:lpstr>
      <vt:lpstr>申込</vt:lpstr>
      <vt:lpstr>一覧</vt:lpstr>
      <vt:lpstr>公認級位【登録】</vt:lpstr>
      <vt:lpstr>公認級位移行登録</vt:lpstr>
      <vt:lpstr>公認段位移行登録</vt:lpstr>
      <vt:lpstr>道場登録</vt:lpstr>
      <vt:lpstr>支払証</vt:lpstr>
      <vt:lpstr>過払い</vt:lpstr>
      <vt:lpstr>検温記録 </vt:lpstr>
      <vt:lpstr>一覧!Print_Area</vt:lpstr>
      <vt:lpstr>過払い!Print_Area</vt:lpstr>
      <vt:lpstr>'検温記録 '!Print_Area</vt:lpstr>
      <vt:lpstr>公認級位【登録】!Print_Area</vt:lpstr>
      <vt:lpstr>公認級位移行登録!Print_Area</vt:lpstr>
      <vt:lpstr>公認段位移行登録!Print_Area</vt:lpstr>
      <vt:lpstr>支払証!Print_Area</vt:lpstr>
      <vt:lpstr>重要!Print_Area</vt:lpstr>
      <vt:lpstr>申込!Print_Area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大木 菜々</dc:creator>
  <cp:lastModifiedBy>実</cp:lastModifiedBy>
  <cp:lastPrinted>2021-03-15T01:30:26Z</cp:lastPrinted>
  <dcterms:created xsi:type="dcterms:W3CDTF">2003-11-28T07:38:40Z</dcterms:created>
  <dcterms:modified xsi:type="dcterms:W3CDTF">2021-03-21T06:17:32Z</dcterms:modified>
</cp:coreProperties>
</file>