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県連事務局\県連事務局R2\熊空連第××（Ｒ２年度）\"/>
    </mc:Choice>
  </mc:AlternateContent>
  <bookViews>
    <workbookView xWindow="0" yWindow="0" windowWidth="19350" windowHeight="7560" tabRatio="785" activeTab="9"/>
  </bookViews>
  <sheets>
    <sheet name="注意事項" sheetId="13" r:id="rId1"/>
    <sheet name="重要" sheetId="1" r:id="rId2"/>
    <sheet name="種目" sheetId="7" r:id="rId3"/>
    <sheet name="一覧" sheetId="3" r:id="rId4"/>
    <sheet name="公認級位【登録】" sheetId="5" r:id="rId5"/>
    <sheet name="公認級位移行登録" sheetId="11" r:id="rId6"/>
    <sheet name="公認段位移行登録" sheetId="12" r:id="rId7"/>
    <sheet name="支払証" sheetId="8" r:id="rId8"/>
    <sheet name="過払い" sheetId="9" r:id="rId9"/>
    <sheet name="検温記録" sheetId="10" r:id="rId10"/>
  </sheets>
  <externalReferences>
    <externalReference r:id="rId11"/>
    <externalReference r:id="rId12"/>
  </externalReferences>
  <definedNames>
    <definedName name="_xlnm.Print_Area" localSheetId="3">一覧!$A$1:$M$37</definedName>
    <definedName name="_xlnm.Print_Area" localSheetId="8">過払い!$A$1:$H$35</definedName>
    <definedName name="_xlnm.Print_Area" localSheetId="9">検温記録!$A$1:$J$32</definedName>
    <definedName name="_xlnm.Print_Area" localSheetId="4">公認級位【登録】!$A$1:$J$40</definedName>
    <definedName name="_xlnm.Print_Area" localSheetId="5">公認級位移行登録!$A$1:$K$40</definedName>
    <definedName name="_xlnm.Print_Area" localSheetId="6">公認段位移行登録!$A$1:$L$47</definedName>
    <definedName name="_xlnm.Print_Area" localSheetId="7">支払証!$A$1:$H$37</definedName>
    <definedName name="_xlnm.Print_Area" localSheetId="2">種目!$A$1:$I$45,種目!$K$1:$S$45</definedName>
    <definedName name="_xlnm.Print_Area" localSheetId="1">重要!$A$1:$H$23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8" l="1"/>
  <c r="H29" i="8"/>
  <c r="H32" i="8"/>
  <c r="F21" i="1"/>
  <c r="G21" i="1" s="1"/>
  <c r="G22" i="1" s="1"/>
  <c r="G20" i="1"/>
  <c r="F19" i="12"/>
  <c r="M1" i="12"/>
  <c r="E19" i="12" s="1"/>
  <c r="F18" i="12"/>
  <c r="F17" i="12"/>
  <c r="F16" i="12"/>
  <c r="F15" i="12"/>
  <c r="F14" i="12"/>
  <c r="F13" i="12"/>
  <c r="F12" i="12"/>
  <c r="F11" i="12"/>
  <c r="F10" i="12"/>
  <c r="G7" i="12"/>
  <c r="B7" i="12"/>
  <c r="G6" i="12"/>
  <c r="B6" i="12"/>
  <c r="G5" i="12"/>
  <c r="B5" i="12"/>
  <c r="F20" i="11"/>
  <c r="L1" i="11"/>
  <c r="E20" i="11" s="1"/>
  <c r="F19" i="11"/>
  <c r="F18" i="11"/>
  <c r="F17" i="11"/>
  <c r="F16" i="11"/>
  <c r="F15" i="11"/>
  <c r="F14" i="11"/>
  <c r="F13" i="11"/>
  <c r="F12" i="11"/>
  <c r="F11" i="11"/>
  <c r="F10" i="11"/>
  <c r="G7" i="11"/>
  <c r="B7" i="11"/>
  <c r="G6" i="11"/>
  <c r="B6" i="11"/>
  <c r="G5" i="11"/>
  <c r="B5" i="11"/>
  <c r="I14" i="10"/>
  <c r="H14" i="10"/>
  <c r="G14" i="10" s="1"/>
  <c r="F14" i="10" s="1"/>
  <c r="E14" i="10" s="1"/>
  <c r="D14" i="10" s="1"/>
  <c r="C14" i="10" s="1"/>
  <c r="F3" i="9"/>
  <c r="F23" i="9"/>
  <c r="F9" i="9"/>
  <c r="F8" i="9"/>
  <c r="F7" i="9"/>
  <c r="F6" i="9"/>
  <c r="F5" i="9"/>
  <c r="F4" i="9"/>
  <c r="F3" i="8"/>
  <c r="H31" i="8"/>
  <c r="H33" i="8"/>
  <c r="H37" i="8" s="1"/>
  <c r="H34" i="8"/>
  <c r="H35" i="8"/>
  <c r="H36" i="8"/>
  <c r="G37" i="8"/>
  <c r="F9" i="8"/>
  <c r="F8" i="8"/>
  <c r="F7" i="8"/>
  <c r="F6" i="8"/>
  <c r="F5" i="8"/>
  <c r="F4" i="8"/>
  <c r="F40" i="5"/>
  <c r="F31" i="5"/>
  <c r="F32" i="5"/>
  <c r="F33" i="5"/>
  <c r="F34" i="5"/>
  <c r="F35" i="5"/>
  <c r="F36" i="5"/>
  <c r="F37" i="5"/>
  <c r="F38" i="5"/>
  <c r="F39" i="5"/>
  <c r="F30" i="5"/>
  <c r="F21" i="5"/>
  <c r="F22" i="5"/>
  <c r="F23" i="5"/>
  <c r="F24" i="5"/>
  <c r="F25" i="5"/>
  <c r="F26" i="5"/>
  <c r="F27" i="5"/>
  <c r="F28" i="5"/>
  <c r="F29" i="5"/>
  <c r="G7" i="5"/>
  <c r="G6" i="5"/>
  <c r="G5" i="5"/>
  <c r="B7" i="5"/>
  <c r="B6" i="5"/>
  <c r="B5" i="5"/>
  <c r="K1" i="3"/>
  <c r="P1" i="7"/>
  <c r="F1" i="7"/>
  <c r="F20" i="5"/>
  <c r="F19" i="5"/>
  <c r="F18" i="5"/>
  <c r="F17" i="5"/>
  <c r="F16" i="5"/>
  <c r="F15" i="5"/>
  <c r="F14" i="5"/>
  <c r="F13" i="5"/>
  <c r="F12" i="5"/>
  <c r="F11" i="5"/>
  <c r="F10" i="5"/>
  <c r="K1" i="5"/>
  <c r="E40" i="5" s="1"/>
  <c r="F20" i="3"/>
  <c r="F37" i="3"/>
  <c r="F15" i="3"/>
  <c r="F9" i="3"/>
  <c r="F7" i="3"/>
  <c r="S8" i="7"/>
  <c r="N8" i="7"/>
  <c r="S28" i="7"/>
  <c r="N45" i="7"/>
  <c r="N7" i="7"/>
  <c r="N24" i="7"/>
  <c r="S27" i="7"/>
  <c r="N6" i="7"/>
  <c r="D29" i="7"/>
  <c r="D22" i="7"/>
  <c r="I36" i="7"/>
  <c r="D45" i="7"/>
  <c r="D10" i="7"/>
  <c r="I27" i="7"/>
  <c r="D41" i="7"/>
  <c r="F13" i="3"/>
  <c r="F16" i="3"/>
  <c r="S29" i="7"/>
  <c r="S7" i="7"/>
  <c r="S38" i="7"/>
  <c r="N27" i="7"/>
  <c r="I14" i="7"/>
  <c r="I45" i="7"/>
  <c r="I29" i="7"/>
  <c r="F11" i="3"/>
  <c r="F28" i="3"/>
  <c r="F22" i="3"/>
  <c r="F23" i="3"/>
  <c r="F17" i="3"/>
  <c r="S43" i="7"/>
  <c r="N43" i="7"/>
  <c r="S24" i="7"/>
  <c r="S21" i="7"/>
  <c r="N10" i="7"/>
  <c r="S45" i="7"/>
  <c r="S41" i="7"/>
  <c r="S20" i="7"/>
  <c r="I38" i="7"/>
  <c r="D36" i="7"/>
  <c r="I43" i="7"/>
  <c r="I17" i="7"/>
  <c r="I8" i="7"/>
  <c r="D21" i="7"/>
  <c r="D34" i="7"/>
  <c r="N17" i="7"/>
  <c r="I15" i="7"/>
  <c r="I13" i="7"/>
  <c r="F29" i="3"/>
  <c r="F32" i="3"/>
  <c r="F26" i="3"/>
  <c r="N15" i="7"/>
  <c r="S17" i="7"/>
  <c r="N38" i="7"/>
  <c r="I35" i="7"/>
  <c r="I7" i="7"/>
  <c r="D43" i="7"/>
  <c r="F19" i="3"/>
  <c r="F36" i="3"/>
  <c r="F30" i="3"/>
  <c r="F31" i="3"/>
  <c r="F25" i="3"/>
  <c r="S36" i="7"/>
  <c r="N36" i="7"/>
  <c r="N31" i="7"/>
  <c r="S14" i="7"/>
  <c r="N42" i="7"/>
  <c r="S31" i="7"/>
  <c r="N41" i="7"/>
  <c r="S13" i="7"/>
  <c r="D35" i="7"/>
  <c r="D28" i="7"/>
  <c r="I31" i="7"/>
  <c r="D17" i="7"/>
  <c r="I24" i="7"/>
  <c r="I10" i="7"/>
  <c r="I20" i="7"/>
  <c r="D27" i="7"/>
  <c r="F27" i="3"/>
  <c r="F18" i="3"/>
  <c r="F33" i="3"/>
  <c r="N29" i="7"/>
  <c r="N35" i="7"/>
  <c r="S6" i="7"/>
  <c r="D42" i="7"/>
  <c r="D24" i="7"/>
  <c r="I6" i="7"/>
  <c r="D7" i="7"/>
  <c r="N13" i="7"/>
  <c r="F35" i="3"/>
  <c r="F21" i="3"/>
  <c r="F34" i="3"/>
  <c r="F24" i="3"/>
  <c r="F10" i="3"/>
  <c r="S22" i="7"/>
  <c r="N22" i="7"/>
  <c r="S42" i="7"/>
  <c r="N21" i="7"/>
  <c r="N28" i="7"/>
  <c r="S10" i="7"/>
  <c r="N34" i="7"/>
  <c r="N20" i="7"/>
  <c r="I28" i="7"/>
  <c r="I21" i="7"/>
  <c r="I22" i="7"/>
  <c r="D31" i="7"/>
  <c r="D8" i="7"/>
  <c r="I41" i="7"/>
  <c r="D6" i="7"/>
  <c r="F12" i="3"/>
  <c r="F14" i="3"/>
  <c r="S15" i="7"/>
  <c r="S35" i="7"/>
  <c r="N14" i="7"/>
  <c r="S34" i="7"/>
  <c r="I42" i="7"/>
  <c r="D38" i="7"/>
  <c r="I34" i="7"/>
  <c r="E18" i="5" l="1"/>
  <c r="E11" i="12"/>
  <c r="E25" i="5"/>
  <c r="E13" i="12"/>
  <c r="E15" i="5"/>
  <c r="E34" i="5"/>
  <c r="E10" i="12"/>
  <c r="E17" i="5"/>
  <c r="E30" i="5"/>
  <c r="E14" i="12"/>
  <c r="E27" i="5"/>
  <c r="E28" i="5"/>
  <c r="E16" i="12"/>
  <c r="E12" i="5"/>
  <c r="E22" i="5"/>
  <c r="E12" i="12"/>
  <c r="E15" i="12"/>
  <c r="E18" i="12"/>
  <c r="E17" i="12"/>
  <c r="E10" i="5"/>
  <c r="E20" i="5"/>
  <c r="E33" i="5"/>
  <c r="E32" i="5"/>
  <c r="E35" i="5"/>
  <c r="E16" i="5"/>
  <c r="E19" i="5"/>
  <c r="E11" i="5"/>
  <c r="E13" i="5"/>
  <c r="E14" i="5"/>
  <c r="E24" i="5"/>
  <c r="E23" i="5"/>
  <c r="E26" i="5"/>
  <c r="E29" i="5"/>
  <c r="E21" i="5"/>
  <c r="E38" i="5"/>
  <c r="E37" i="5"/>
  <c r="E36" i="5"/>
  <c r="E39" i="5"/>
  <c r="E31" i="5"/>
  <c r="E10" i="11"/>
  <c r="E11" i="11"/>
  <c r="E12" i="11"/>
  <c r="E13" i="11"/>
  <c r="E14" i="11"/>
  <c r="E15" i="11"/>
  <c r="E16" i="11"/>
  <c r="E17" i="11"/>
  <c r="E18" i="11"/>
  <c r="E19" i="11"/>
</calcChain>
</file>

<file path=xl/comments1.xml><?xml version="1.0" encoding="utf-8"?>
<comments xmlns="http://schemas.openxmlformats.org/spreadsheetml/2006/main">
  <authors>
    <author>kpc207</author>
  </authors>
  <commentList>
    <comment ref="D10" authorId="0" shapeId="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authors>
    <author>kpc207</author>
  </authors>
  <commentList>
    <comment ref="D10" authorId="0" shapeId="0">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authors>
    <author>kpc207</author>
  </authors>
  <commentList>
    <comment ref="D10" authorId="0" shapeId="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<sst xmlns="http://schemas.openxmlformats.org/spreadsheetml/2006/main" count="634" uniqueCount="344">
  <si>
    <t>番号</t>
    <rPh sb="0" eb="2">
      <t>バンゴウ</t>
    </rPh>
    <phoneticPr fontId="5"/>
  </si>
  <si>
    <t>氏名</t>
    <rPh sb="0" eb="2">
      <t>シメイ</t>
    </rPh>
    <phoneticPr fontId="5"/>
  </si>
  <si>
    <t>申請日</t>
    <rPh sb="0" eb="2">
      <t>シンセイ</t>
    </rPh>
    <rPh sb="2" eb="3">
      <t>ヒ</t>
    </rPh>
    <phoneticPr fontId="8"/>
  </si>
  <si>
    <t>令和  年  月  日</t>
    <rPh sb="0" eb="2">
      <t>レイワ</t>
    </rPh>
    <rPh sb="4" eb="5">
      <t>ネン</t>
    </rPh>
    <rPh sb="7" eb="8">
      <t>ガツ</t>
    </rPh>
    <rPh sb="10" eb="11">
      <t>ニチ</t>
    </rPh>
    <phoneticPr fontId="8"/>
  </si>
  <si>
    <t>▼注意事項▼</t>
    <rPh sb="1" eb="3">
      <t>チュウイ</t>
    </rPh>
    <rPh sb="3" eb="5">
      <t>ジコウ</t>
    </rPh>
    <phoneticPr fontId="8"/>
  </si>
  <si>
    <t>①氏名の【ふりがな】を必ず編集してください</t>
    <rPh sb="1" eb="3">
      <t>シメイ</t>
    </rPh>
    <rPh sb="11" eb="12">
      <t>カナラ</t>
    </rPh>
    <rPh sb="13" eb="15">
      <t>ヘンシュウ</t>
    </rPh>
    <phoneticPr fontId="8"/>
  </si>
  <si>
    <t>郡市連</t>
    <phoneticPr fontId="8"/>
  </si>
  <si>
    <t>住所</t>
    <rPh sb="0" eb="2">
      <t>ジュウショ</t>
    </rPh>
    <phoneticPr fontId="8"/>
  </si>
  <si>
    <t>②生年月日は【Ｓ・Ｈ】と【ピリオド（る）】を使い入力</t>
    <rPh sb="1" eb="3">
      <t>セイネン</t>
    </rPh>
    <rPh sb="3" eb="5">
      <t>ガッピ</t>
    </rPh>
    <rPh sb="22" eb="23">
      <t>ツカ</t>
    </rPh>
    <rPh sb="24" eb="26">
      <t>ニュウリョク</t>
    </rPh>
    <phoneticPr fontId="8"/>
  </si>
  <si>
    <t>道場名</t>
    <rPh sb="0" eb="2">
      <t>ドウジョウ</t>
    </rPh>
    <rPh sb="2" eb="3">
      <t>メイ</t>
    </rPh>
    <phoneticPr fontId="8"/>
  </si>
  <si>
    <t>責任者</t>
    <rPh sb="0" eb="3">
      <t>セキニンシャ</t>
    </rPh>
    <phoneticPr fontId="8"/>
  </si>
  <si>
    <t>電話</t>
    <rPh sb="0" eb="2">
      <t>デンワ</t>
    </rPh>
    <phoneticPr fontId="8"/>
  </si>
  <si>
    <t>　※【一般】のみ手動入力</t>
    <rPh sb="3" eb="5">
      <t>イッパン</t>
    </rPh>
    <rPh sb="8" eb="10">
      <t>シュドウ</t>
    </rPh>
    <rPh sb="10" eb="12">
      <t>ニュウリョク</t>
    </rPh>
    <phoneticPr fontId="8"/>
  </si>
  <si>
    <t>③名簿欄が不足する場合は【行の追加】および【シートコピー】</t>
    <rPh sb="5" eb="7">
      <t>フソク</t>
    </rPh>
    <rPh sb="9" eb="11">
      <t>バアイ</t>
    </rPh>
    <rPh sb="13" eb="14">
      <t>ギョウ</t>
    </rPh>
    <rPh sb="15" eb="17">
      <t>ツイカ</t>
    </rPh>
    <phoneticPr fontId="8"/>
  </si>
  <si>
    <t>番号</t>
    <rPh sb="0" eb="2">
      <t>バンゴウ</t>
    </rPh>
    <phoneticPr fontId="8"/>
  </si>
  <si>
    <t>氏名</t>
    <rPh sb="0" eb="2">
      <t>しめい</t>
    </rPh>
    <phoneticPr fontId="3" type="Hiragana" alignment="distributed"/>
  </si>
  <si>
    <t>性別</t>
    <rPh sb="0" eb="2">
      <t>セイベツ</t>
    </rPh>
    <phoneticPr fontId="8"/>
  </si>
  <si>
    <t>生年月日</t>
    <rPh sb="0" eb="2">
      <t>セイネン</t>
    </rPh>
    <rPh sb="2" eb="4">
      <t>ガッピ</t>
    </rPh>
    <phoneticPr fontId="8"/>
  </si>
  <si>
    <t>年齢</t>
    <rPh sb="0" eb="2">
      <t>ネンレイ</t>
    </rPh>
    <phoneticPr fontId="8"/>
  </si>
  <si>
    <t>学年</t>
    <rPh sb="0" eb="2">
      <t>ガクネン</t>
    </rPh>
    <phoneticPr fontId="8"/>
  </si>
  <si>
    <t>現住所</t>
    <rPh sb="0" eb="3">
      <t>ゲンジュウショ</t>
    </rPh>
    <phoneticPr fontId="8"/>
  </si>
  <si>
    <t>全空連
会員番号</t>
    <rPh sb="0" eb="1">
      <t>ゼン</t>
    </rPh>
    <rPh sb="1" eb="2">
      <t>クウ</t>
    </rPh>
    <rPh sb="2" eb="3">
      <t>レン</t>
    </rPh>
    <rPh sb="4" eb="6">
      <t>カイイン</t>
    </rPh>
    <rPh sb="6" eb="8">
      <t>バンゴウ</t>
    </rPh>
    <phoneticPr fontId="8"/>
  </si>
  <si>
    <t>　※使わない【その他申請書シート】は削除</t>
    <rPh sb="2" eb="3">
      <t>ツカ</t>
    </rPh>
    <rPh sb="9" eb="10">
      <t>タ</t>
    </rPh>
    <rPh sb="10" eb="13">
      <t>シンセイショ</t>
    </rPh>
    <rPh sb="18" eb="20">
      <t>サクジョ</t>
    </rPh>
    <phoneticPr fontId="8"/>
  </si>
  <si>
    <t>熊本　太郎</t>
    <rPh sb="0" eb="2">
      <t>くまもと</t>
    </rPh>
    <rPh sb="3" eb="5">
      <t>たろう</t>
    </rPh>
    <phoneticPr fontId="3" type="Hiragana" alignment="distributed"/>
  </si>
  <si>
    <t>男</t>
    <rPh sb="0" eb="1">
      <t>オトコ</t>
    </rPh>
    <phoneticPr fontId="8"/>
  </si>
  <si>
    <t>〒862-0950
熊本県熊本市水前寺5-23－2</t>
    <rPh sb="10" eb="13">
      <t>クマモトケン</t>
    </rPh>
    <phoneticPr fontId="8"/>
  </si>
  <si>
    <t>0012345</t>
    <phoneticPr fontId="8"/>
  </si>
  <si>
    <t>公認級位【登録】申請書</t>
    <rPh sb="0" eb="2">
      <t>コウニン</t>
    </rPh>
    <rPh sb="2" eb="3">
      <t>キュウ</t>
    </rPh>
    <rPh sb="3" eb="4">
      <t>グライ</t>
    </rPh>
    <rPh sb="5" eb="7">
      <t>トウロク</t>
    </rPh>
    <rPh sb="8" eb="11">
      <t>シンセイショ</t>
    </rPh>
    <phoneticPr fontId="8"/>
  </si>
  <si>
    <t>各会派取得の公認級位は県連移行登録が必須</t>
    <rPh sb="0" eb="1">
      <t>カク</t>
    </rPh>
    <rPh sb="1" eb="3">
      <t>カイハ</t>
    </rPh>
    <rPh sb="3" eb="5">
      <t>シュトク</t>
    </rPh>
    <rPh sb="6" eb="8">
      <t>コウニン</t>
    </rPh>
    <rPh sb="8" eb="9">
      <t>キュウ</t>
    </rPh>
    <rPh sb="9" eb="10">
      <t>イ</t>
    </rPh>
    <rPh sb="11" eb="13">
      <t>ケンレン</t>
    </rPh>
    <rPh sb="13" eb="15">
      <t>イコウ</t>
    </rPh>
    <rPh sb="15" eb="17">
      <t>トウロク</t>
    </rPh>
    <rPh sb="18" eb="20">
      <t>ヒッス</t>
    </rPh>
    <phoneticPr fontId="8"/>
  </si>
  <si>
    <t>【会派段位移行】手続きを行ってください</t>
    <rPh sb="12" eb="13">
      <t>オコナ</t>
    </rPh>
    <phoneticPr fontId="8"/>
  </si>
  <si>
    <t>県連
会員番号</t>
    <rPh sb="0" eb="2">
      <t>ケンレン</t>
    </rPh>
    <rPh sb="3" eb="5">
      <t>カイイン</t>
    </rPh>
    <rPh sb="5" eb="7">
      <t>バンゴウ</t>
    </rPh>
    <phoneticPr fontId="8"/>
  </si>
  <si>
    <t>級位</t>
    <rPh sb="0" eb="2">
      <t>キュウイ</t>
    </rPh>
    <phoneticPr fontId="8"/>
  </si>
  <si>
    <t>学校</t>
    <rPh sb="0" eb="2">
      <t>ガッコウ</t>
    </rPh>
    <phoneticPr fontId="8"/>
  </si>
  <si>
    <t>肥後小</t>
    <rPh sb="0" eb="2">
      <t>ヒゴ</t>
    </rPh>
    <rPh sb="2" eb="3">
      <t>ショウ</t>
    </rPh>
    <phoneticPr fontId="8"/>
  </si>
  <si>
    <t>▼支払証の添付方法▼</t>
    <rPh sb="1" eb="3">
      <t>シハライ</t>
    </rPh>
    <rPh sb="3" eb="4">
      <t>ショウ</t>
    </rPh>
    <rPh sb="5" eb="7">
      <t>テンプ</t>
    </rPh>
    <rPh sb="7" eb="9">
      <t>ホウホウ</t>
    </rPh>
    <phoneticPr fontId="8"/>
  </si>
  <si>
    <t>Excelツールバー【挿入】→【画像】</t>
    <rPh sb="11" eb="13">
      <t>ソウニュウ</t>
    </rPh>
    <rPh sb="16" eb="18">
      <t>ガゾウ</t>
    </rPh>
    <phoneticPr fontId="8"/>
  </si>
  <si>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8"/>
  </si>
  <si>
    <t>　　②お家プリンターのスキャン機能活用</t>
    <rPh sb="4" eb="5">
      <t>ウチ</t>
    </rPh>
    <rPh sb="15" eb="17">
      <t>キノウ</t>
    </rPh>
    <rPh sb="17" eb="19">
      <t>カツヨウ</t>
    </rPh>
    <phoneticPr fontId="8"/>
  </si>
  <si>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0"/>
  </si>
  <si>
    <t>熊本県空手道連盟</t>
  </si>
  <si>
    <t>ゆうちょ銀行</t>
    <rPh sb="4" eb="6">
      <t>ギンコウ</t>
    </rPh>
    <phoneticPr fontId="8"/>
  </si>
  <si>
    <t>金額</t>
    <rPh sb="0" eb="2">
      <t>きんがく</t>
    </rPh>
    <phoneticPr fontId="19" type="Hiragana" alignment="distributed"/>
  </si>
  <si>
    <t>小計</t>
    <rPh sb="0" eb="2">
      <t>しょうけい</t>
    </rPh>
    <phoneticPr fontId="19" type="Hiragana" alignment="distributed"/>
  </si>
  <si>
    <t>合計</t>
    <rPh sb="0" eb="2">
      <t>ごうけい</t>
    </rPh>
    <phoneticPr fontId="19" type="Hiragana" alignment="distributed"/>
  </si>
  <si>
    <t>【№1】</t>
    <phoneticPr fontId="3"/>
  </si>
  <si>
    <t>郡市連</t>
    <rPh sb="0" eb="2">
      <t>グンシ</t>
    </rPh>
    <rPh sb="2" eb="3">
      <t>レン</t>
    </rPh>
    <phoneticPr fontId="8"/>
  </si>
  <si>
    <t>道場</t>
    <rPh sb="0" eb="2">
      <t>ドウジョウ</t>
    </rPh>
    <phoneticPr fontId="8"/>
  </si>
  <si>
    <t>▼選択▼</t>
    <rPh sb="1" eb="3">
      <t>せんたく</t>
    </rPh>
    <phoneticPr fontId="20" type="Hiragana" alignment="distributed"/>
  </si>
  <si>
    <t>歳</t>
    <rPh sb="0" eb="1">
      <t>さい</t>
    </rPh>
    <phoneticPr fontId="20" type="Hiragana" alignment="distributed"/>
  </si>
  <si>
    <t>〒123-4321</t>
    <phoneticPr fontId="8"/>
  </si>
  <si>
    <t>熊本県熊本市熊区トマト3-3-3</t>
    <rPh sb="0" eb="3">
      <t>クマモトケン</t>
    </rPh>
    <rPh sb="3" eb="6">
      <t>クマモトシ</t>
    </rPh>
    <rPh sb="6" eb="7">
      <t>クマ</t>
    </rPh>
    <rPh sb="7" eb="8">
      <t>ク</t>
    </rPh>
    <phoneticPr fontId="8"/>
  </si>
  <si>
    <t>Tel</t>
    <phoneticPr fontId="8"/>
  </si>
  <si>
    <t>090-1111-2222</t>
    <phoneticPr fontId="20" type="Hiragana" alignment="distributed"/>
  </si>
  <si>
    <t>Mail</t>
    <phoneticPr fontId="8"/>
  </si>
  <si>
    <t>jyunjyunjyun@めーる</t>
    <phoneticPr fontId="20" type="Hiragana" alignment="distributed"/>
  </si>
  <si>
    <t>0012345</t>
    <phoneticPr fontId="20" type="Hiragana" alignment="distributed"/>
  </si>
  <si>
    <t>熊令元</t>
    <rPh sb="0" eb="1">
      <t>くま</t>
    </rPh>
    <rPh sb="1" eb="2">
      <t>れい</t>
    </rPh>
    <rPh sb="2" eb="3">
      <t>がん</t>
    </rPh>
    <phoneticPr fontId="20" type="Hiragana" alignment="distributed"/>
  </si>
  <si>
    <t>段位</t>
    <rPh sb="0" eb="2">
      <t>ダンイ</t>
    </rPh>
    <phoneticPr fontId="8"/>
  </si>
  <si>
    <t>JSPO資格</t>
    <rPh sb="4" eb="6">
      <t>シカク</t>
    </rPh>
    <phoneticPr fontId="8"/>
  </si>
  <si>
    <t>流・会派</t>
    <rPh sb="0" eb="1">
      <t>リュウ</t>
    </rPh>
    <rPh sb="2" eb="3">
      <t>カイ</t>
    </rPh>
    <rPh sb="3" eb="4">
      <t>ハ</t>
    </rPh>
    <phoneticPr fontId="8"/>
  </si>
  <si>
    <t>その他資格</t>
    <rPh sb="2" eb="3">
      <t>タ</t>
    </rPh>
    <rPh sb="3" eb="5">
      <t>シカク</t>
    </rPh>
    <phoneticPr fontId="8"/>
  </si>
  <si>
    <t>性別</t>
    <rPh sb="0" eb="2">
      <t>せいべつ</t>
    </rPh>
    <phoneticPr fontId="20" type="Hiragana" alignment="distributed"/>
  </si>
  <si>
    <t>段位</t>
    <rPh sb="0" eb="2">
      <t>だんい</t>
    </rPh>
    <phoneticPr fontId="20" type="Hiragana" alignment="distributed"/>
  </si>
  <si>
    <t>資格</t>
    <rPh sb="0" eb="2">
      <t>しかく</t>
    </rPh>
    <phoneticPr fontId="20" type="Hiragana" alignment="distributed"/>
  </si>
  <si>
    <t>流会派</t>
    <rPh sb="0" eb="1">
      <t>りゅう</t>
    </rPh>
    <rPh sb="1" eb="3">
      <t>かいは</t>
    </rPh>
    <phoneticPr fontId="20" type="Hiragana" alignment="distributed"/>
  </si>
  <si>
    <t>男</t>
    <rPh sb="0" eb="1">
      <t>おとこ</t>
    </rPh>
    <phoneticPr fontId="20" type="Hiragana" alignment="distributed"/>
  </si>
  <si>
    <t>初段</t>
    <rPh sb="0" eb="2">
      <t>しょだん</t>
    </rPh>
    <phoneticPr fontId="20" type="Hiragana" alignment="distributed"/>
  </si>
  <si>
    <t>コーチ1</t>
    <phoneticPr fontId="20" type="Hiragana" alignment="distributed"/>
  </si>
  <si>
    <t>連合</t>
    <rPh sb="0" eb="2">
      <t>レンゴウ</t>
    </rPh>
    <phoneticPr fontId="8"/>
  </si>
  <si>
    <t>女</t>
    <rPh sb="0" eb="1">
      <t>おんな</t>
    </rPh>
    <phoneticPr fontId="20" type="Hiragana" alignment="distributed"/>
  </si>
  <si>
    <t>2段</t>
    <rPh sb="1" eb="2">
      <t>だん</t>
    </rPh>
    <phoneticPr fontId="20" type="Hiragana" alignment="distributed"/>
  </si>
  <si>
    <t>コーチ2</t>
  </si>
  <si>
    <t>松濤</t>
    <rPh sb="0" eb="2">
      <t>ショウトウ</t>
    </rPh>
    <phoneticPr fontId="8"/>
  </si>
  <si>
    <t>3段</t>
    <rPh sb="1" eb="2">
      <t>だん</t>
    </rPh>
    <phoneticPr fontId="20" type="Hiragana" alignment="distributed"/>
  </si>
  <si>
    <t>コーチ3</t>
  </si>
  <si>
    <t>和道</t>
    <rPh sb="0" eb="2">
      <t>ワドウ</t>
    </rPh>
    <phoneticPr fontId="8"/>
  </si>
  <si>
    <t>4段</t>
    <rPh sb="1" eb="2">
      <t>だん</t>
    </rPh>
    <phoneticPr fontId="20" type="Hiragana" alignment="distributed"/>
  </si>
  <si>
    <t>コーチ4</t>
  </si>
  <si>
    <t>剛柔</t>
    <rPh sb="0" eb="2">
      <t>ゴウジュウ</t>
    </rPh>
    <phoneticPr fontId="8"/>
  </si>
  <si>
    <t>5段</t>
    <rPh sb="1" eb="2">
      <t>だん</t>
    </rPh>
    <phoneticPr fontId="20" type="Hiragana" alignment="distributed"/>
  </si>
  <si>
    <t>糸東</t>
    <rPh sb="0" eb="1">
      <t>シ</t>
    </rPh>
    <rPh sb="1" eb="2">
      <t>トウ</t>
    </rPh>
    <phoneticPr fontId="8"/>
  </si>
  <si>
    <t>各団体から2名のご協力をお願い致します。</t>
    <rPh sb="0" eb="3">
      <t>かくだんたい</t>
    </rPh>
    <rPh sb="9" eb="11">
      <t>きょうりょく</t>
    </rPh>
    <rPh sb="15" eb="16">
      <t>いた</t>
    </rPh>
    <phoneticPr fontId="22" type="Hiragana" alignment="distributed"/>
  </si>
  <si>
    <t>氏名</t>
    <phoneticPr fontId="22" type="Hiragana" alignment="distributed"/>
  </si>
  <si>
    <t>無</t>
    <rPh sb="0" eb="1">
      <t>な</t>
    </rPh>
    <phoneticPr fontId="22" type="Hiragana" alignment="distributed"/>
  </si>
  <si>
    <t>有【得点】</t>
    <rPh sb="0" eb="1">
      <t>あ</t>
    </rPh>
    <rPh sb="2" eb="4">
      <t>とくてん</t>
    </rPh>
    <phoneticPr fontId="22" type="Hiragana" alignment="distributed"/>
  </si>
  <si>
    <t>有【記録】</t>
    <rPh sb="0" eb="1">
      <t>あ</t>
    </rPh>
    <rPh sb="2" eb="4">
      <t>きろく</t>
    </rPh>
    <phoneticPr fontId="22" type="Hiragana" alignment="distributed"/>
  </si>
  <si>
    <t>有【呼出】</t>
    <rPh sb="0" eb="1">
      <t>あ</t>
    </rPh>
    <rPh sb="2" eb="3">
      <t>よ</t>
    </rPh>
    <rPh sb="3" eb="4">
      <t>だ</t>
    </rPh>
    <phoneticPr fontId="22" type="Hiragana" alignment="distributed"/>
  </si>
  <si>
    <t>有【招集】</t>
    <rPh sb="0" eb="1">
      <t>あ</t>
    </rPh>
    <rPh sb="2" eb="4">
      <t>しょうしゅう</t>
    </rPh>
    <phoneticPr fontId="22" type="Hiragana" alignment="distributed"/>
  </si>
  <si>
    <t>▼選択▼</t>
    <rPh sb="1" eb="3">
      <t>せんたく</t>
    </rPh>
    <phoneticPr fontId="22" type="Hiragana" alignment="distributed"/>
  </si>
  <si>
    <t>経験</t>
    <rPh sb="0" eb="2">
      <t>ケイケン</t>
    </rPh>
    <phoneticPr fontId="3"/>
  </si>
  <si>
    <t>カテゴリ</t>
  </si>
  <si>
    <t>数</t>
    <rPh sb="0" eb="1">
      <t>かず</t>
    </rPh>
    <phoneticPr fontId="19" type="Hiragana" alignment="distributed"/>
  </si>
  <si>
    <r>
      <t>【補助員依頼】</t>
    </r>
    <r>
      <rPr>
        <sz val="10"/>
        <color indexed="10"/>
        <rFont val="HG丸ｺﾞｼｯｸM-PRO"/>
        <family val="3"/>
        <charset val="128"/>
      </rPr>
      <t>※経験の有無を選択してください。</t>
    </r>
    <rPh sb="8" eb="10">
      <t>けいけん</t>
    </rPh>
    <rPh sb="11" eb="13">
      <t>うむ</t>
    </rPh>
    <rPh sb="14" eb="16">
      <t>せんたく</t>
    </rPh>
    <phoneticPr fontId="22" type="Hiragana" alignment="distributed"/>
  </si>
  <si>
    <t>くまモン市空手道連盟</t>
    <rPh sb="4" eb="5">
      <t>シ</t>
    </rPh>
    <rPh sb="5" eb="8">
      <t>カラテドウ</t>
    </rPh>
    <rPh sb="8" eb="10">
      <t>レンメイ</t>
    </rPh>
    <phoneticPr fontId="3"/>
  </si>
  <si>
    <t>くまモン道場</t>
    <rPh sb="4" eb="6">
      <t>ドウジョウ</t>
    </rPh>
    <phoneticPr fontId="3"/>
  </si>
  <si>
    <t>熊　門太郎</t>
    <rPh sb="0" eb="1">
      <t>くま</t>
    </rPh>
    <rPh sb="2" eb="3">
      <t>もん</t>
    </rPh>
    <rPh sb="3" eb="5">
      <t>たろう</t>
    </rPh>
    <phoneticPr fontId="3" type="Hiragana"/>
  </si>
  <si>
    <t>【基本情報】</t>
    <rPh sb="1" eb="3">
      <t>きほん</t>
    </rPh>
    <rPh sb="3" eb="5">
      <t>じょうほう</t>
    </rPh>
    <phoneticPr fontId="3" type="Hiragana"/>
  </si>
  <si>
    <t>【内訳】</t>
    <rPh sb="1" eb="3">
      <t>うちわけ</t>
    </rPh>
    <phoneticPr fontId="3" type="Hiragana"/>
  </si>
  <si>
    <t>参加費</t>
    <rPh sb="0" eb="3">
      <t>さんかひ</t>
    </rPh>
    <phoneticPr fontId="19" type="Hiragana" alignment="distributed"/>
  </si>
  <si>
    <t>【№2】</t>
    <phoneticPr fontId="5"/>
  </si>
  <si>
    <t>熊本　太郎</t>
    <rPh sb="0" eb="2">
      <t>くまもと</t>
    </rPh>
    <rPh sb="3" eb="5">
      <t>たろう</t>
    </rPh>
    <phoneticPr fontId="19" type="Hiragana" alignment="distributed"/>
  </si>
  <si>
    <r>
      <t>ふりがな　</t>
    </r>
    <r>
      <rPr>
        <sz val="11"/>
        <color rgb="FFFF0000"/>
        <rFont val="HG丸ｺﾞｼｯｸM-PRO"/>
        <family val="3"/>
        <charset val="128"/>
      </rPr>
      <t>手動変更可</t>
    </r>
    <rPh sb="5" eb="7">
      <t>シュドウ</t>
    </rPh>
    <rPh sb="7" eb="9">
      <t>ヘンコウ</t>
    </rPh>
    <rPh sb="9" eb="10">
      <t>カ</t>
    </rPh>
    <phoneticPr fontId="5"/>
  </si>
  <si>
    <t>1年　男子</t>
    <rPh sb="1" eb="2">
      <t>ネン</t>
    </rPh>
    <rPh sb="3" eb="5">
      <t>ダンシ</t>
    </rPh>
    <phoneticPr fontId="5"/>
  </si>
  <si>
    <t>1年　女子</t>
    <rPh sb="1" eb="2">
      <t>ネン</t>
    </rPh>
    <rPh sb="3" eb="5">
      <t>ジョシ</t>
    </rPh>
    <phoneticPr fontId="5"/>
  </si>
  <si>
    <t>2年　男子</t>
    <rPh sb="1" eb="2">
      <t>ネン</t>
    </rPh>
    <rPh sb="3" eb="5">
      <t>ダンシ</t>
    </rPh>
    <phoneticPr fontId="5"/>
  </si>
  <si>
    <t>2年　女子</t>
    <rPh sb="1" eb="2">
      <t>ネン</t>
    </rPh>
    <rPh sb="3" eb="5">
      <t>ジョシ</t>
    </rPh>
    <phoneticPr fontId="5"/>
  </si>
  <si>
    <t>3年　男子</t>
    <rPh sb="1" eb="2">
      <t>ネン</t>
    </rPh>
    <rPh sb="3" eb="5">
      <t>ダンシ</t>
    </rPh>
    <phoneticPr fontId="5"/>
  </si>
  <si>
    <t>4年　男子</t>
    <rPh sb="1" eb="2">
      <t>ネン</t>
    </rPh>
    <rPh sb="3" eb="5">
      <t>ダンシ</t>
    </rPh>
    <phoneticPr fontId="5"/>
  </si>
  <si>
    <t>5年　男子</t>
    <rPh sb="1" eb="2">
      <t>ネン</t>
    </rPh>
    <rPh sb="3" eb="5">
      <t>ダンシ</t>
    </rPh>
    <phoneticPr fontId="5"/>
  </si>
  <si>
    <t>6年　男子</t>
    <rPh sb="1" eb="2">
      <t>ネン</t>
    </rPh>
    <rPh sb="3" eb="5">
      <t>ダンシ</t>
    </rPh>
    <phoneticPr fontId="5"/>
  </si>
  <si>
    <t>3年　女子</t>
    <rPh sb="1" eb="2">
      <t>ネン</t>
    </rPh>
    <rPh sb="3" eb="5">
      <t>ジョシ</t>
    </rPh>
    <phoneticPr fontId="5"/>
  </si>
  <si>
    <t>4年　女子</t>
    <rPh sb="1" eb="2">
      <t>ネン</t>
    </rPh>
    <rPh sb="3" eb="5">
      <t>ジョシ</t>
    </rPh>
    <phoneticPr fontId="5"/>
  </si>
  <si>
    <t>5年　女子</t>
    <rPh sb="1" eb="2">
      <t>ネン</t>
    </rPh>
    <rPh sb="3" eb="5">
      <t>ジョシ</t>
    </rPh>
    <phoneticPr fontId="5"/>
  </si>
  <si>
    <t>6年　女子</t>
    <rPh sb="1" eb="2">
      <t>ネン</t>
    </rPh>
    <rPh sb="3" eb="5">
      <t>ジョシ</t>
    </rPh>
    <phoneticPr fontId="5"/>
  </si>
  <si>
    <t>個人形</t>
  </si>
  <si>
    <t>道場名</t>
    <rPh sb="0" eb="2">
      <t>どうじょう</t>
    </rPh>
    <rPh sb="2" eb="3">
      <t>めい</t>
    </rPh>
    <phoneticPr fontId="3" type="Hiragana"/>
  </si>
  <si>
    <t>塾・館長</t>
    <rPh sb="0" eb="4">
      <t>ふりがな</t>
    </rPh>
    <phoneticPr fontId="20" type="Hiragana" alignment="distributed"/>
  </si>
  <si>
    <t>個人組手</t>
    <rPh sb="2" eb="4">
      <t>くみて</t>
    </rPh>
    <phoneticPr fontId="3" type="Hiragana"/>
  </si>
  <si>
    <t>【№3】</t>
    <phoneticPr fontId="5"/>
  </si>
  <si>
    <t>【№4】</t>
    <phoneticPr fontId="5"/>
  </si>
  <si>
    <t>選手名簿一覧</t>
    <rPh sb="0" eb="2">
      <t>センシュ</t>
    </rPh>
    <rPh sb="2" eb="4">
      <t>メイボ</t>
    </rPh>
    <rPh sb="4" eb="6">
      <t>イチラン</t>
    </rPh>
    <phoneticPr fontId="3"/>
  </si>
  <si>
    <t>全空連番号</t>
    <rPh sb="0" eb="1">
      <t>ゼン</t>
    </rPh>
    <rPh sb="1" eb="2">
      <t>クウ</t>
    </rPh>
    <rPh sb="2" eb="3">
      <t>レン</t>
    </rPh>
    <rPh sb="3" eb="5">
      <t>バンゴウ</t>
    </rPh>
    <phoneticPr fontId="30"/>
  </si>
  <si>
    <t>有効期限</t>
    <rPh sb="0" eb="2">
      <t>ユウコウ</t>
    </rPh>
    <rPh sb="2" eb="4">
      <t>キゲン</t>
    </rPh>
    <phoneticPr fontId="30"/>
  </si>
  <si>
    <t>生年月日</t>
    <rPh sb="0" eb="2">
      <t>セイネン</t>
    </rPh>
    <rPh sb="2" eb="4">
      <t>ガッピ</t>
    </rPh>
    <phoneticPr fontId="30"/>
  </si>
  <si>
    <t>学校名</t>
    <rPh sb="0" eb="3">
      <t>ガッコウメイ</t>
    </rPh>
    <phoneticPr fontId="30"/>
  </si>
  <si>
    <t>公認段・級位</t>
    <phoneticPr fontId="30"/>
  </si>
  <si>
    <t>取得年月日</t>
    <phoneticPr fontId="30"/>
  </si>
  <si>
    <t>番号</t>
    <rPh sb="0" eb="2">
      <t>バンゴウ</t>
    </rPh>
    <phoneticPr fontId="30"/>
  </si>
  <si>
    <t>氏名</t>
    <rPh sb="0" eb="2">
      <t>シメイ</t>
    </rPh>
    <phoneticPr fontId="3"/>
  </si>
  <si>
    <t>形</t>
    <rPh sb="0" eb="1">
      <t>カタ</t>
    </rPh>
    <phoneticPr fontId="3"/>
  </si>
  <si>
    <t>組手</t>
    <rPh sb="0" eb="2">
      <t>クミテ</t>
    </rPh>
    <phoneticPr fontId="3"/>
  </si>
  <si>
    <t>0012345</t>
    <phoneticPr fontId="3" type="Hiragana" alignment="distributed"/>
  </si>
  <si>
    <t>水前寺東</t>
    <rPh sb="0" eb="3">
      <t>すいぜんじ</t>
    </rPh>
    <rPh sb="3" eb="4">
      <t>ひがし</t>
    </rPh>
    <phoneticPr fontId="3" type="Hiragana" alignment="distributed"/>
  </si>
  <si>
    <t>学年</t>
    <rPh sb="0" eb="2">
      <t>がくねん</t>
    </rPh>
    <phoneticPr fontId="3" type="Hiragana" alignment="distributed"/>
  </si>
  <si>
    <t>▼選択▼</t>
    <rPh sb="1" eb="3">
      <t>せんたく</t>
    </rPh>
    <phoneticPr fontId="3" type="Hiragana" alignment="distributed"/>
  </si>
  <si>
    <t>1年　男子</t>
    <rPh sb="1" eb="2">
      <t>ねん</t>
    </rPh>
    <rPh sb="3" eb="5">
      <t>だんし</t>
    </rPh>
    <phoneticPr fontId="3" type="Hiragana" alignment="distributed"/>
  </si>
  <si>
    <t>1年　女子</t>
    <rPh sb="1" eb="2">
      <t>ねん</t>
    </rPh>
    <rPh sb="3" eb="5">
      <t>じょし</t>
    </rPh>
    <phoneticPr fontId="3" type="Hiragana" alignment="distributed"/>
  </si>
  <si>
    <t>2年　男子</t>
    <rPh sb="1" eb="2">
      <t>ねん</t>
    </rPh>
    <rPh sb="3" eb="5">
      <t>だんし</t>
    </rPh>
    <phoneticPr fontId="3" type="Hiragana" alignment="distributed"/>
  </si>
  <si>
    <t>2年　女子</t>
    <rPh sb="1" eb="2">
      <t>ねん</t>
    </rPh>
    <rPh sb="3" eb="5">
      <t>じょし</t>
    </rPh>
    <phoneticPr fontId="3" type="Hiragana" alignment="distributed"/>
  </si>
  <si>
    <t>3年　男子</t>
    <rPh sb="1" eb="2">
      <t>ねん</t>
    </rPh>
    <rPh sb="3" eb="5">
      <t>だんし</t>
    </rPh>
    <phoneticPr fontId="3" type="Hiragana" alignment="distributed"/>
  </si>
  <si>
    <t>3年　女子</t>
    <rPh sb="1" eb="2">
      <t>ねん</t>
    </rPh>
    <rPh sb="3" eb="5">
      <t>じょし</t>
    </rPh>
    <phoneticPr fontId="3" type="Hiragana" alignment="distributed"/>
  </si>
  <si>
    <t>4年　男子</t>
    <rPh sb="1" eb="2">
      <t>ねん</t>
    </rPh>
    <rPh sb="3" eb="5">
      <t>だんし</t>
    </rPh>
    <phoneticPr fontId="3" type="Hiragana" alignment="distributed"/>
  </si>
  <si>
    <t>4年　女子</t>
    <rPh sb="1" eb="2">
      <t>ねん</t>
    </rPh>
    <rPh sb="3" eb="5">
      <t>じょし</t>
    </rPh>
    <phoneticPr fontId="3" type="Hiragana" alignment="distributed"/>
  </si>
  <si>
    <t>5年　男子</t>
    <rPh sb="1" eb="2">
      <t>ねん</t>
    </rPh>
    <rPh sb="3" eb="5">
      <t>だんし</t>
    </rPh>
    <phoneticPr fontId="3" type="Hiragana" alignment="distributed"/>
  </si>
  <si>
    <t>5年　女子</t>
    <rPh sb="1" eb="2">
      <t>ねん</t>
    </rPh>
    <rPh sb="3" eb="5">
      <t>じょし</t>
    </rPh>
    <phoneticPr fontId="3" type="Hiragana" alignment="distributed"/>
  </si>
  <si>
    <t>6年　男子</t>
    <rPh sb="1" eb="2">
      <t>ねん</t>
    </rPh>
    <rPh sb="3" eb="5">
      <t>だんし</t>
    </rPh>
    <phoneticPr fontId="3" type="Hiragana" alignment="distributed"/>
  </si>
  <si>
    <t>6年　女子</t>
    <rPh sb="1" eb="2">
      <t>ねん</t>
    </rPh>
    <rPh sb="3" eb="5">
      <t>じょし</t>
    </rPh>
    <phoneticPr fontId="3" type="Hiragana" alignment="distributed"/>
  </si>
  <si>
    <t>学年　性別</t>
    <rPh sb="0" eb="2">
      <t>ガクネン</t>
    </rPh>
    <rPh sb="3" eb="5">
      <t>セイベツ</t>
    </rPh>
    <phoneticPr fontId="30"/>
  </si>
  <si>
    <t>段・級</t>
    <rPh sb="0" eb="1">
      <t>だん</t>
    </rPh>
    <rPh sb="2" eb="3">
      <t>きゅう</t>
    </rPh>
    <phoneticPr fontId="3" type="Hiragana" alignment="distributed"/>
  </si>
  <si>
    <t>5級</t>
    <rPh sb="1" eb="2">
      <t>きゅう</t>
    </rPh>
    <phoneticPr fontId="3" type="Hiragana" alignment="distributed"/>
  </si>
  <si>
    <t>10級</t>
    <rPh sb="2" eb="3">
      <t>きゅう</t>
    </rPh>
    <phoneticPr fontId="3" type="Hiragana" alignment="distributed"/>
  </si>
  <si>
    <t>9級</t>
    <rPh sb="1" eb="2">
      <t>きゅう</t>
    </rPh>
    <phoneticPr fontId="3" type="Hiragana" alignment="distributed"/>
  </si>
  <si>
    <t>8級</t>
    <rPh sb="1" eb="2">
      <t>きゅう</t>
    </rPh>
    <phoneticPr fontId="3" type="Hiragana" alignment="distributed"/>
  </si>
  <si>
    <t>7級</t>
    <rPh sb="1" eb="2">
      <t>きゅう</t>
    </rPh>
    <phoneticPr fontId="3" type="Hiragana" alignment="distributed"/>
  </si>
  <si>
    <t>6級</t>
    <rPh sb="1" eb="2">
      <t>きゅう</t>
    </rPh>
    <phoneticPr fontId="3" type="Hiragana" alignment="distributed"/>
  </si>
  <si>
    <t>4級</t>
    <rPh sb="1" eb="2">
      <t>きゅう</t>
    </rPh>
    <phoneticPr fontId="3" type="Hiragana" alignment="distributed"/>
  </si>
  <si>
    <t>3級</t>
    <rPh sb="1" eb="2">
      <t>きゅう</t>
    </rPh>
    <phoneticPr fontId="3" type="Hiragana" alignment="distributed"/>
  </si>
  <si>
    <t>2級</t>
    <rPh sb="1" eb="2">
      <t>きゅう</t>
    </rPh>
    <phoneticPr fontId="3" type="Hiragana" alignment="distributed"/>
  </si>
  <si>
    <t>1級</t>
    <rPh sb="1" eb="2">
      <t>きゅう</t>
    </rPh>
    <phoneticPr fontId="3" type="Hiragana" alignment="distributed"/>
  </si>
  <si>
    <t>初段</t>
    <rPh sb="0" eb="2">
      <t>しょだん</t>
    </rPh>
    <phoneticPr fontId="3" type="Hiragana" alignment="distributed"/>
  </si>
  <si>
    <t>二段</t>
    <rPh sb="0" eb="2">
      <t>にだん</t>
    </rPh>
    <phoneticPr fontId="3" type="Hiragana" alignment="distributed"/>
  </si>
  <si>
    <t>組手</t>
    <rPh sb="0" eb="2">
      <t>くみて</t>
    </rPh>
    <phoneticPr fontId="3" type="Hiragana" alignment="distributed"/>
  </si>
  <si>
    <r>
      <t>　※紙媒体（手書き）での申込は</t>
    </r>
    <r>
      <rPr>
        <sz val="9"/>
        <color rgb="FFFF0000"/>
        <rFont val="HGMaruGothicMPRO"/>
        <family val="3"/>
        <charset val="128"/>
      </rPr>
      <t>数式</t>
    </r>
    <r>
      <rPr>
        <sz val="9"/>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8"/>
  </si>
  <si>
    <t>第38回熊本県少年少女空手道錬成大会</t>
    <rPh sb="0" eb="1">
      <t>ダイ</t>
    </rPh>
    <rPh sb="3" eb="4">
      <t>カイ</t>
    </rPh>
    <rPh sb="4" eb="7">
      <t>クマモトケン</t>
    </rPh>
    <rPh sb="7" eb="9">
      <t>ショウネン</t>
    </rPh>
    <rPh sb="9" eb="11">
      <t>ショウジョ</t>
    </rPh>
    <rPh sb="11" eb="14">
      <t>カラテドウ</t>
    </rPh>
    <rPh sb="14" eb="16">
      <t>レンセイ</t>
    </rPh>
    <rPh sb="16" eb="18">
      <t>タイカイ</t>
    </rPh>
    <phoneticPr fontId="5"/>
  </si>
  <si>
    <t>《全空連会員》ネット登録（年度ごと）</t>
    <rPh sb="1" eb="2">
      <t>ゼン</t>
    </rPh>
    <rPh sb="2" eb="3">
      <t>クウ</t>
    </rPh>
    <rPh sb="3" eb="4">
      <t>レン</t>
    </rPh>
    <rPh sb="4" eb="6">
      <t>カイイン</t>
    </rPh>
    <rPh sb="10" eb="12">
      <t>トウロク</t>
    </rPh>
    <rPh sb="13" eb="15">
      <t>ネンド</t>
    </rPh>
    <phoneticPr fontId="5"/>
  </si>
  <si>
    <t>支払証添付書</t>
    <phoneticPr fontId="8"/>
  </si>
  <si>
    <t>支払証添付（原本自己保管）</t>
    <rPh sb="2" eb="3">
      <t>ショウ</t>
    </rPh>
    <phoneticPr fontId="8"/>
  </si>
  <si>
    <t>申請日</t>
    <rPh sb="0" eb="2">
      <t>シンセイ</t>
    </rPh>
    <phoneticPr fontId="8"/>
  </si>
  <si>
    <t>郡市連</t>
  </si>
  <si>
    <t>写真データは画素数（容量）を落として添付</t>
    <rPh sb="0" eb="2">
      <t>シャシン</t>
    </rPh>
    <rPh sb="6" eb="9">
      <t>ガソスウ</t>
    </rPh>
    <rPh sb="10" eb="12">
      <t>ヨウリョウ</t>
    </rPh>
    <rPh sb="14" eb="15">
      <t>オ</t>
    </rPh>
    <rPh sb="18" eb="20">
      <t>テンプ</t>
    </rPh>
    <phoneticPr fontId="8"/>
  </si>
  <si>
    <t>※不要な項目は【行を削除】</t>
    <rPh sb="1" eb="3">
      <t>フヨウ</t>
    </rPh>
    <rPh sb="4" eb="6">
      <t>コウモク</t>
    </rPh>
    <rPh sb="8" eb="9">
      <t>ギョウ</t>
    </rPh>
    <rPh sb="10" eb="12">
      <t>サクジョ</t>
    </rPh>
    <phoneticPr fontId="8"/>
  </si>
  <si>
    <t>(5年間は申請書、支払証は保管してください）</t>
    <rPh sb="2" eb="4">
      <t>ネンカン</t>
    </rPh>
    <rPh sb="5" eb="7">
      <t>シンセイ</t>
    </rPh>
    <rPh sb="7" eb="8">
      <t>ショ</t>
    </rPh>
    <rPh sb="9" eb="11">
      <t>シハラ</t>
    </rPh>
    <rPh sb="11" eb="12">
      <t>ショウ</t>
    </rPh>
    <rPh sb="13" eb="15">
      <t>ホカン</t>
    </rPh>
    <phoneticPr fontId="8"/>
  </si>
  <si>
    <r>
      <rPr>
        <sz val="16"/>
        <rFont val="HG丸ｺﾞｼｯｸM-PRO"/>
        <family val="3"/>
        <charset val="128"/>
      </rPr>
      <t>▼</t>
    </r>
    <r>
      <rPr>
        <sz val="16"/>
        <color rgb="FFFF0000"/>
        <rFont val="HG丸ｺﾞｼｯｸM-PRO"/>
        <family val="3"/>
        <charset val="128"/>
      </rPr>
      <t>ホームページ申込と県連メールに同時に申し込みをお願い致します。</t>
    </r>
    <r>
      <rPr>
        <sz val="16"/>
        <rFont val="HG丸ｺﾞｼｯｸM-PRO"/>
        <family val="3"/>
        <charset val="128"/>
      </rPr>
      <t>▼</t>
    </r>
    <rPh sb="7" eb="9">
      <t>モウシコミ</t>
    </rPh>
    <rPh sb="10" eb="12">
      <t>ケンレン</t>
    </rPh>
    <rPh sb="16" eb="18">
      <t>ドウジ</t>
    </rPh>
    <rPh sb="19" eb="20">
      <t>モウ</t>
    </rPh>
    <rPh sb="21" eb="22">
      <t>コ</t>
    </rPh>
    <rPh sb="25" eb="26">
      <t>ネガ</t>
    </rPh>
    <rPh sb="27" eb="28">
      <t>イタ</t>
    </rPh>
    <phoneticPr fontId="8"/>
  </si>
  <si>
    <t>〒862-0950</t>
    <phoneticPr fontId="8"/>
  </si>
  <si>
    <t>申請書は【Excelデータ】で添付、【PDF】での投稿は禁止</t>
    <rPh sb="0" eb="2">
      <t>シンセイ</t>
    </rPh>
    <rPh sb="2" eb="3">
      <t>ショ</t>
    </rPh>
    <rPh sb="15" eb="17">
      <t>テンプ</t>
    </rPh>
    <phoneticPr fontId="8"/>
  </si>
  <si>
    <t>熊本市水前寺5-23－2</t>
    <phoneticPr fontId="8"/>
  </si>
  <si>
    <t>県連メールアドレス’　karate.k@abelia.ocn.ne.jp</t>
    <rPh sb="0" eb="2">
      <t>ケンレン</t>
    </rPh>
    <phoneticPr fontId="8"/>
  </si>
  <si>
    <t>096－387-0643（tel･fax）</t>
    <phoneticPr fontId="8"/>
  </si>
  <si>
    <t>01930-8-16833</t>
    <phoneticPr fontId="8"/>
  </si>
  <si>
    <t>ホームページで投稿する場合は</t>
    <rPh sb="7" eb="9">
      <t>トウコウ</t>
    </rPh>
    <rPh sb="11" eb="13">
      <t>バアイ</t>
    </rPh>
    <phoneticPr fontId="8"/>
  </si>
  <si>
    <t>申請書はエクセル書式で添付をお願い致します</t>
    <rPh sb="0" eb="2">
      <t>シンセイ</t>
    </rPh>
    <rPh sb="2" eb="3">
      <t>ショ</t>
    </rPh>
    <rPh sb="8" eb="10">
      <t>ショシキ</t>
    </rPh>
    <rPh sb="11" eb="13">
      <t>テンプ</t>
    </rPh>
    <rPh sb="15" eb="16">
      <t>ネガ</t>
    </rPh>
    <rPh sb="17" eb="18">
      <t>イタ</t>
    </rPh>
    <phoneticPr fontId="8"/>
  </si>
  <si>
    <t>ＰＤＦでの投稿はしないでください。</t>
    <rPh sb="5" eb="7">
      <t>トウコウ</t>
    </rPh>
    <phoneticPr fontId="8"/>
  </si>
  <si>
    <t>カテゴリ</t>
    <phoneticPr fontId="19" type="Hiragana" alignment="distributed"/>
  </si>
  <si>
    <t>サブカテゴリ</t>
    <phoneticPr fontId="8"/>
  </si>
  <si>
    <t>人数</t>
    <rPh sb="0" eb="2">
      <t>にんずう</t>
    </rPh>
    <phoneticPr fontId="19" type="Hiragana" alignment="distributed"/>
  </si>
  <si>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8"/>
  </si>
  <si>
    <t>郵送で申請書類を提出する場合は</t>
    <rPh sb="0" eb="2">
      <t>ユウソウ</t>
    </rPh>
    <rPh sb="3" eb="6">
      <t>シンセイショ</t>
    </rPh>
    <rPh sb="6" eb="7">
      <t>ルイ</t>
    </rPh>
    <rPh sb="8" eb="10">
      <t>テイシュツ</t>
    </rPh>
    <rPh sb="12" eb="14">
      <t>バアイ</t>
    </rPh>
    <phoneticPr fontId="8"/>
  </si>
  <si>
    <t>申請担当者及び県連事務局の両方に１部ずつ郵送してください。</t>
    <rPh sb="0" eb="2">
      <t>シンセイ</t>
    </rPh>
    <rPh sb="2" eb="4">
      <t>タントウ</t>
    </rPh>
    <rPh sb="4" eb="5">
      <t>シャ</t>
    </rPh>
    <rPh sb="5" eb="6">
      <t>オヨ</t>
    </rPh>
    <rPh sb="7" eb="9">
      <t>ケンレン</t>
    </rPh>
    <rPh sb="9" eb="12">
      <t>ジムキョク</t>
    </rPh>
    <rPh sb="13" eb="15">
      <t>リョウホウ</t>
    </rPh>
    <rPh sb="17" eb="18">
      <t>ブ</t>
    </rPh>
    <rPh sb="20" eb="22">
      <t>ユウソウ</t>
    </rPh>
    <phoneticPr fontId="8"/>
  </si>
  <si>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8"/>
  </si>
  <si>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8"/>
  </si>
  <si>
    <t>公認段位移行</t>
    <rPh sb="0" eb="2">
      <t>コウニン</t>
    </rPh>
    <rPh sb="2" eb="4">
      <t>ダンイ</t>
    </rPh>
    <rPh sb="4" eb="6">
      <t>イコウ</t>
    </rPh>
    <phoneticPr fontId="8"/>
  </si>
  <si>
    <t>登録料【初段】（諸会派からの公認段位移行）</t>
    <rPh sb="0" eb="3">
      <t>トウロクリョウ</t>
    </rPh>
    <rPh sb="4" eb="5">
      <t>ショ</t>
    </rPh>
    <rPh sb="5" eb="6">
      <t>ダン</t>
    </rPh>
    <rPh sb="8" eb="9">
      <t>ショ</t>
    </rPh>
    <rPh sb="9" eb="11">
      <t>カイハ</t>
    </rPh>
    <rPh sb="14" eb="16">
      <t>コウニン</t>
    </rPh>
    <rPh sb="16" eb="18">
      <t>ダンイ</t>
    </rPh>
    <rPh sb="18" eb="20">
      <t>イコウ</t>
    </rPh>
    <phoneticPr fontId="8"/>
  </si>
  <si>
    <t>免状等は縮小コピーしてＡ4でご提出ください。</t>
    <rPh sb="0" eb="2">
      <t>メンジョウ</t>
    </rPh>
    <rPh sb="4" eb="6">
      <t>シュクショウ</t>
    </rPh>
    <rPh sb="15" eb="17">
      <t>テイシュツ</t>
    </rPh>
    <phoneticPr fontId="8"/>
  </si>
  <si>
    <t>登録料【弐段】（諸会派からの公認段位移行）</t>
    <rPh sb="0" eb="3">
      <t>トウロクリョウ</t>
    </rPh>
    <rPh sb="4" eb="5">
      <t>２</t>
    </rPh>
    <rPh sb="5" eb="6">
      <t>ダン</t>
    </rPh>
    <rPh sb="8" eb="9">
      <t>ショ</t>
    </rPh>
    <rPh sb="9" eb="11">
      <t>カイハ</t>
    </rPh>
    <rPh sb="14" eb="16">
      <t>コウニン</t>
    </rPh>
    <rPh sb="16" eb="18">
      <t>ダンイ</t>
    </rPh>
    <rPh sb="18" eb="20">
      <t>イコウ</t>
    </rPh>
    <phoneticPr fontId="8"/>
  </si>
  <si>
    <t>（A5など写真でのご提出はされないようにお願い致します）</t>
    <rPh sb="5" eb="7">
      <t>シャシン</t>
    </rPh>
    <rPh sb="10" eb="12">
      <t>テイシュツ</t>
    </rPh>
    <rPh sb="21" eb="22">
      <t>ネガ</t>
    </rPh>
    <rPh sb="23" eb="24">
      <t>イタ</t>
    </rPh>
    <phoneticPr fontId="8"/>
  </si>
  <si>
    <t>登録料【参段】（諸会派からの公認段位移行）</t>
    <rPh sb="0" eb="3">
      <t>トウロクリョウ</t>
    </rPh>
    <rPh sb="4" eb="5">
      <t>３</t>
    </rPh>
    <rPh sb="5" eb="6">
      <t>ダン</t>
    </rPh>
    <rPh sb="8" eb="9">
      <t>ショ</t>
    </rPh>
    <rPh sb="9" eb="11">
      <t>カイハ</t>
    </rPh>
    <rPh sb="14" eb="16">
      <t>コウニン</t>
    </rPh>
    <rPh sb="16" eb="18">
      <t>ダンイ</t>
    </rPh>
    <rPh sb="18" eb="20">
      <t>イコウ</t>
    </rPh>
    <phoneticPr fontId="8"/>
  </si>
  <si>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8"/>
  </si>
  <si>
    <t>郵送料</t>
    <rPh sb="0" eb="3">
      <t>ユウソウリョウ</t>
    </rPh>
    <phoneticPr fontId="8"/>
  </si>
  <si>
    <t>免状郵送料</t>
    <rPh sb="0" eb="2">
      <t>メンジョウ</t>
    </rPh>
    <rPh sb="2" eb="5">
      <t>ユウソウリョウ</t>
    </rPh>
    <phoneticPr fontId="8"/>
  </si>
  <si>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8"/>
  </si>
  <si>
    <t>支払い項目、金額等を書いてお支払いください。</t>
    <rPh sb="0" eb="2">
      <t>シハラ</t>
    </rPh>
    <rPh sb="3" eb="5">
      <t>コウモク</t>
    </rPh>
    <rPh sb="6" eb="8">
      <t>キンガク</t>
    </rPh>
    <rPh sb="8" eb="9">
      <t>トウ</t>
    </rPh>
    <rPh sb="10" eb="11">
      <t>カ</t>
    </rPh>
    <rPh sb="14" eb="16">
      <t>シハラ</t>
    </rPh>
    <phoneticPr fontId="8"/>
  </si>
  <si>
    <t>（詳しくは注意事項を参照ください）</t>
    <rPh sb="1" eb="2">
      <t>クワ</t>
    </rPh>
    <rPh sb="5" eb="9">
      <t>チュウイジコウ</t>
    </rPh>
    <rPh sb="10" eb="12">
      <t>サンショウ</t>
    </rPh>
    <phoneticPr fontId="8"/>
  </si>
  <si>
    <t>R3年　　月　　日</t>
    <rPh sb="2" eb="3">
      <t>ネン</t>
    </rPh>
    <rPh sb="5" eb="6">
      <t>ガツ</t>
    </rPh>
    <rPh sb="8" eb="9">
      <t>ヒ</t>
    </rPh>
    <phoneticPr fontId="3"/>
  </si>
  <si>
    <t>【過払い】請求書</t>
    <rPh sb="1" eb="3">
      <t>カバラ</t>
    </rPh>
    <rPh sb="5" eb="8">
      <t>セイキュウショ</t>
    </rPh>
    <phoneticPr fontId="8"/>
  </si>
  <si>
    <t>〒862-0950</t>
    <phoneticPr fontId="8"/>
  </si>
  <si>
    <t>熊本市水前寺5-23－2</t>
    <phoneticPr fontId="8"/>
  </si>
  <si>
    <t>096－387-0643（tel･fax）</t>
    <phoneticPr fontId="8"/>
  </si>
  <si>
    <t>01930-8-16833</t>
    <phoneticPr fontId="8"/>
  </si>
  <si>
    <t>送金月日</t>
    <rPh sb="0" eb="2">
      <t>ソウキン</t>
    </rPh>
    <rPh sb="2" eb="4">
      <t>ガッピ</t>
    </rPh>
    <phoneticPr fontId="8"/>
  </si>
  <si>
    <t>令和　年　月　日</t>
    <rPh sb="0" eb="2">
      <t>レイワ</t>
    </rPh>
    <rPh sb="3" eb="4">
      <t>ネン</t>
    </rPh>
    <rPh sb="5" eb="6">
      <t>ガツ</t>
    </rPh>
    <rPh sb="7" eb="8">
      <t>ニチ</t>
    </rPh>
    <phoneticPr fontId="8"/>
  </si>
  <si>
    <t>過払金額</t>
    <rPh sb="0" eb="1">
      <t>カ</t>
    </rPh>
    <rPh sb="1" eb="2">
      <t>ハラ</t>
    </rPh>
    <rPh sb="2" eb="4">
      <t>キンガク</t>
    </rPh>
    <phoneticPr fontId="8"/>
  </si>
  <si>
    <t>送金金額</t>
    <rPh sb="0" eb="2">
      <t>ソウキン</t>
    </rPh>
    <rPh sb="2" eb="4">
      <t>キンガク</t>
    </rPh>
    <phoneticPr fontId="8"/>
  </si>
  <si>
    <t>送金者名</t>
    <rPh sb="0" eb="2">
      <t>ソウキン</t>
    </rPh>
    <rPh sb="2" eb="3">
      <t>シャ</t>
    </rPh>
    <rPh sb="3" eb="4">
      <t>メイ</t>
    </rPh>
    <phoneticPr fontId="8"/>
  </si>
  <si>
    <t>くまモン</t>
    <phoneticPr fontId="8"/>
  </si>
  <si>
    <t>返金機関</t>
    <rPh sb="0" eb="2">
      <t>ヘンキン</t>
    </rPh>
    <rPh sb="2" eb="4">
      <t>キカン</t>
    </rPh>
    <phoneticPr fontId="8"/>
  </si>
  <si>
    <t>熊バンク</t>
    <rPh sb="0" eb="1">
      <t>クマ</t>
    </rPh>
    <phoneticPr fontId="8"/>
  </si>
  <si>
    <t>支店</t>
    <rPh sb="0" eb="2">
      <t>シテン</t>
    </rPh>
    <phoneticPr fontId="8"/>
  </si>
  <si>
    <t>トマト支店</t>
    <rPh sb="3" eb="5">
      <t>シテン</t>
    </rPh>
    <phoneticPr fontId="8"/>
  </si>
  <si>
    <t>返金金額</t>
    <rPh sb="0" eb="2">
      <t>ヘンキン</t>
    </rPh>
    <rPh sb="2" eb="4">
      <t>キンガク</t>
    </rPh>
    <phoneticPr fontId="8"/>
  </si>
  <si>
    <t>返金口座</t>
    <rPh sb="0" eb="2">
      <t>ヘンキン</t>
    </rPh>
    <rPh sb="2" eb="4">
      <t>コウザ</t>
    </rPh>
    <phoneticPr fontId="8"/>
  </si>
  <si>
    <t>口座名義</t>
    <rPh sb="0" eb="2">
      <t>コウザ</t>
    </rPh>
    <rPh sb="2" eb="4">
      <t>メイギ</t>
    </rPh>
    <phoneticPr fontId="8"/>
  </si>
  <si>
    <t>クマモン</t>
    <phoneticPr fontId="8"/>
  </si>
  <si>
    <t>手数料</t>
    <rPh sb="0" eb="3">
      <t>テスウリョウ</t>
    </rPh>
    <phoneticPr fontId="8"/>
  </si>
  <si>
    <t>事務局長承認印</t>
    <rPh sb="0" eb="2">
      <t>ジム</t>
    </rPh>
    <rPh sb="2" eb="4">
      <t>キョクチョウ</t>
    </rPh>
    <rPh sb="4" eb="6">
      <t>ショウニン</t>
    </rPh>
    <rPh sb="6" eb="7">
      <t>イン</t>
    </rPh>
    <phoneticPr fontId="8"/>
  </si>
  <si>
    <t>印</t>
    <rPh sb="0" eb="1">
      <t>イン</t>
    </rPh>
    <phoneticPr fontId="8"/>
  </si>
  <si>
    <t>説明文</t>
    <rPh sb="0" eb="2">
      <t>セツメイ</t>
    </rPh>
    <rPh sb="2" eb="3">
      <t>ブン</t>
    </rPh>
    <phoneticPr fontId="8"/>
  </si>
  <si>
    <t>理由・時系列を明確に！</t>
    <rPh sb="0" eb="2">
      <t>リユウ</t>
    </rPh>
    <rPh sb="3" eb="6">
      <t>ジケイレツ</t>
    </rPh>
    <rPh sb="7" eb="9">
      <t>メイカク</t>
    </rPh>
    <phoneticPr fontId="8"/>
  </si>
  <si>
    <t>返金票添付</t>
    <rPh sb="0" eb="2">
      <t>ヘンキン</t>
    </rPh>
    <rPh sb="2" eb="3">
      <t>ヒョウ</t>
    </rPh>
    <rPh sb="3" eb="5">
      <t>テンプ</t>
    </rPh>
    <phoneticPr fontId="8"/>
  </si>
  <si>
    <t>★過払い請求権は事由発生から3か月以内とする。</t>
    <rPh sb="1" eb="3">
      <t>カバラ</t>
    </rPh>
    <rPh sb="4" eb="6">
      <t>セイキュウ</t>
    </rPh>
    <rPh sb="6" eb="7">
      <t>ケン</t>
    </rPh>
    <rPh sb="8" eb="10">
      <t>ジユウ</t>
    </rPh>
    <rPh sb="10" eb="12">
      <t>ハッセイ</t>
    </rPh>
    <rPh sb="16" eb="17">
      <t>ゲツ</t>
    </rPh>
    <rPh sb="17" eb="19">
      <t>イナイ</t>
    </rPh>
    <phoneticPr fontId="3"/>
  </si>
  <si>
    <t>熊本県空手道連盟</t>
    <rPh sb="0" eb="8">
      <t>クマモトケンカラテドウレンメイ</t>
    </rPh>
    <phoneticPr fontId="8"/>
  </si>
  <si>
    <t>R2年度高校１，２年生空手道大会の参加について、同意のうえ検温記録を提出します。</t>
    <rPh sb="17" eb="19">
      <t>サンカ</t>
    </rPh>
    <rPh sb="24" eb="26">
      <t>ドウイ</t>
    </rPh>
    <rPh sb="29" eb="31">
      <t>ケンオン</t>
    </rPh>
    <rPh sb="31" eb="33">
      <t>キロク</t>
    </rPh>
    <rPh sb="34" eb="36">
      <t>テイシュツ</t>
    </rPh>
    <phoneticPr fontId="8"/>
  </si>
  <si>
    <t>＜参加形態＞　役員　・　審判員　・　選手　・　監督　・　補助員・スタッフ</t>
    <rPh sb="1" eb="3">
      <t>サンカ</t>
    </rPh>
    <rPh sb="3" eb="5">
      <t>ケイタイ</t>
    </rPh>
    <rPh sb="7" eb="9">
      <t>ヤクイン</t>
    </rPh>
    <rPh sb="12" eb="14">
      <t>シンパン</t>
    </rPh>
    <rPh sb="14" eb="15">
      <t>イン</t>
    </rPh>
    <rPh sb="18" eb="20">
      <t>センシュ</t>
    </rPh>
    <rPh sb="23" eb="25">
      <t>カントク</t>
    </rPh>
    <rPh sb="28" eb="30">
      <t>ホジョ</t>
    </rPh>
    <rPh sb="30" eb="31">
      <t>イン</t>
    </rPh>
    <phoneticPr fontId="8"/>
  </si>
  <si>
    <t>（参加形態に、該当箇所に〇を付けて下さい。）</t>
    <rPh sb="1" eb="3">
      <t>サンカ</t>
    </rPh>
    <rPh sb="3" eb="5">
      <t>ケイタイ</t>
    </rPh>
    <rPh sb="7" eb="9">
      <t>ガイトウ</t>
    </rPh>
    <rPh sb="9" eb="11">
      <t>カショ</t>
    </rPh>
    <rPh sb="14" eb="15">
      <t>ツ</t>
    </rPh>
    <rPh sb="17" eb="18">
      <t>クダ</t>
    </rPh>
    <phoneticPr fontId="8"/>
  </si>
  <si>
    <t>★この受付表は名簿一覧として1か月間保管します。</t>
    <rPh sb="3" eb="5">
      <t>ウケツケ</t>
    </rPh>
    <rPh sb="5" eb="6">
      <t>ヒョウ</t>
    </rPh>
    <rPh sb="7" eb="9">
      <t>メイボ</t>
    </rPh>
    <rPh sb="9" eb="11">
      <t>イチラン</t>
    </rPh>
    <rPh sb="16" eb="18">
      <t>ゲツカン</t>
    </rPh>
    <rPh sb="18" eb="20">
      <t>ホカン</t>
    </rPh>
    <phoneticPr fontId="8"/>
  </si>
  <si>
    <t>健康管理チェックシート　対象(審判員、選手、監督)</t>
    <rPh sb="0" eb="2">
      <t>ケンコウ</t>
    </rPh>
    <rPh sb="2" eb="4">
      <t>カンリ</t>
    </rPh>
    <rPh sb="12" eb="14">
      <t>タイショウ</t>
    </rPh>
    <rPh sb="17" eb="18">
      <t>イン</t>
    </rPh>
    <rPh sb="19" eb="21">
      <t>センシュ</t>
    </rPh>
    <rPh sb="22" eb="24">
      <t>カントク</t>
    </rPh>
    <phoneticPr fontId="8"/>
  </si>
  <si>
    <t>フリガナ</t>
    <phoneticPr fontId="8"/>
  </si>
  <si>
    <t>所　属　団　体</t>
    <rPh sb="0" eb="1">
      <t>トコロ</t>
    </rPh>
    <rPh sb="2" eb="3">
      <t>ゾク</t>
    </rPh>
    <rPh sb="4" eb="5">
      <t>ダン</t>
    </rPh>
    <rPh sb="6" eb="7">
      <t>タイ</t>
    </rPh>
    <phoneticPr fontId="8"/>
  </si>
  <si>
    <t>氏　　名</t>
    <rPh sb="0" eb="1">
      <t>シ</t>
    </rPh>
    <rPh sb="3" eb="4">
      <t>メイ</t>
    </rPh>
    <phoneticPr fontId="8"/>
  </si>
  <si>
    <t>住　　所</t>
    <rPh sb="0" eb="1">
      <t>ジュウ</t>
    </rPh>
    <rPh sb="3" eb="4">
      <t>ショ</t>
    </rPh>
    <phoneticPr fontId="8"/>
  </si>
  <si>
    <t>★受付日を選択してください。</t>
    <rPh sb="1" eb="3">
      <t>ウケツケ</t>
    </rPh>
    <rPh sb="3" eb="4">
      <t>ヒ</t>
    </rPh>
    <rPh sb="5" eb="7">
      <t>センタク</t>
    </rPh>
    <phoneticPr fontId="8"/>
  </si>
  <si>
    <t>◎大会・講習・審査会前１週間における健康状態　※朝晩の体温を記入して下さい。</t>
    <rPh sb="1" eb="3">
      <t>タイカイ</t>
    </rPh>
    <rPh sb="4" eb="6">
      <t>コウシュウ</t>
    </rPh>
    <rPh sb="7" eb="9">
      <t>シンサ</t>
    </rPh>
    <rPh sb="9" eb="10">
      <t>カイ</t>
    </rPh>
    <rPh sb="10" eb="11">
      <t>マエ</t>
    </rPh>
    <rPh sb="12" eb="14">
      <t>シュウカン</t>
    </rPh>
    <rPh sb="18" eb="20">
      <t>ケンコウ</t>
    </rPh>
    <rPh sb="20" eb="22">
      <t>ジョウタイ</t>
    </rPh>
    <rPh sb="24" eb="26">
      <t>アサバン</t>
    </rPh>
    <rPh sb="27" eb="29">
      <t>タイオン</t>
    </rPh>
    <rPh sb="30" eb="32">
      <t>キニュウ</t>
    </rPh>
    <rPh sb="34" eb="35">
      <t>クダ</t>
    </rPh>
    <phoneticPr fontId="8"/>
  </si>
  <si>
    <t>受付日</t>
    <rPh sb="0" eb="2">
      <t>ウケツケ</t>
    </rPh>
    <rPh sb="2" eb="3">
      <t>ヒ</t>
    </rPh>
    <phoneticPr fontId="8"/>
  </si>
  <si>
    <t>月 日</t>
    <rPh sb="0" eb="1">
      <t>ツキ</t>
    </rPh>
    <rPh sb="2" eb="3">
      <t>ニチ</t>
    </rPh>
    <phoneticPr fontId="8"/>
  </si>
  <si>
    <t>起床後</t>
    <rPh sb="0" eb="3">
      <t>キショウゴ</t>
    </rPh>
    <phoneticPr fontId="8"/>
  </si>
  <si>
    <t>　　　　℃</t>
    <phoneticPr fontId="8"/>
  </si>
  <si>
    <t>　　　　℃</t>
    <phoneticPr fontId="8"/>
  </si>
  <si>
    <t>　　　　℃</t>
    <phoneticPr fontId="8"/>
  </si>
  <si>
    <t>就寝前</t>
    <rPh sb="0" eb="2">
      <t>シュウシン</t>
    </rPh>
    <rPh sb="2" eb="3">
      <t>マエ</t>
    </rPh>
    <phoneticPr fontId="8"/>
  </si>
  <si>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8"/>
  </si>
  <si>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8"/>
  </si>
  <si>
    <t>＜検温について＞</t>
    <rPh sb="1" eb="3">
      <t>ケンオン</t>
    </rPh>
    <phoneticPr fontId="8"/>
  </si>
  <si>
    <t>・当日入口にて検温を行います。1回目に37.0℃を超えた方は、時間をおいて2回目を行います。</t>
    <rPh sb="1" eb="3">
      <t>トウジツ</t>
    </rPh>
    <rPh sb="3" eb="5">
      <t>イリグチ</t>
    </rPh>
    <rPh sb="7" eb="9">
      <t>ケンオン</t>
    </rPh>
    <rPh sb="10" eb="11">
      <t>オコナ</t>
    </rPh>
    <rPh sb="16" eb="18">
      <t>カイメ</t>
    </rPh>
    <rPh sb="25" eb="26">
      <t>コ</t>
    </rPh>
    <rPh sb="28" eb="29">
      <t>カタ</t>
    </rPh>
    <phoneticPr fontId="8"/>
  </si>
  <si>
    <t xml:space="preserve">  (1人2回まで計測)   原則、37.0℃超えた方は入館をお断りさせて頂きます。</t>
    <rPh sb="3" eb="5">
      <t>ヒトリ</t>
    </rPh>
    <rPh sb="4" eb="5">
      <t>ニン</t>
    </rPh>
    <rPh sb="6" eb="7">
      <t>カイ</t>
    </rPh>
    <rPh sb="9" eb="11">
      <t>ケイソク</t>
    </rPh>
    <rPh sb="15" eb="17">
      <t>ゲンソク</t>
    </rPh>
    <rPh sb="23" eb="24">
      <t>コ</t>
    </rPh>
    <rPh sb="26" eb="27">
      <t>カタ</t>
    </rPh>
    <rPh sb="28" eb="30">
      <t>ニュウカン</t>
    </rPh>
    <rPh sb="32" eb="33">
      <t>コトワ</t>
    </rPh>
    <rPh sb="37" eb="38">
      <t>イタダ</t>
    </rPh>
    <phoneticPr fontId="8"/>
  </si>
  <si>
    <t>・１週間前から37.5℃以上が2回以上あった場合は、医療機関にて　新型コロナウイルス感染症、</t>
    <rPh sb="2" eb="4">
      <t>シュウカン</t>
    </rPh>
    <rPh sb="4" eb="5">
      <t>マエ</t>
    </rPh>
    <rPh sb="11" eb="14">
      <t>ドイジョウ</t>
    </rPh>
    <rPh sb="16" eb="17">
      <t>カイ</t>
    </rPh>
    <rPh sb="17" eb="19">
      <t>イジョウ</t>
    </rPh>
    <rPh sb="22" eb="24">
      <t>バアイ</t>
    </rPh>
    <phoneticPr fontId="8"/>
  </si>
  <si>
    <t>　インフルエンザウイルス急性感染症、ノロウイルス感染等感染症でないことを　確認したうえで、</t>
    <rPh sb="12" eb="14">
      <t>キュウセイ</t>
    </rPh>
    <rPh sb="14" eb="17">
      <t>カンセンショウ</t>
    </rPh>
    <rPh sb="24" eb="26">
      <t>カンセン</t>
    </rPh>
    <rPh sb="26" eb="27">
      <t>トウ</t>
    </rPh>
    <rPh sb="27" eb="30">
      <t>カンセンショウ</t>
    </rPh>
    <phoneticPr fontId="8"/>
  </si>
  <si>
    <t>　参加してください。(確認されていない場合は、入館をお断りいたします)</t>
    <rPh sb="1" eb="3">
      <t>サンカ</t>
    </rPh>
    <rPh sb="11" eb="13">
      <t>カクニン</t>
    </rPh>
    <rPh sb="19" eb="21">
      <t>バアイ</t>
    </rPh>
    <rPh sb="23" eb="25">
      <t>ニュウカン</t>
    </rPh>
    <rPh sb="27" eb="28">
      <t>コトワ</t>
    </rPh>
    <phoneticPr fontId="8"/>
  </si>
  <si>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8"/>
  </si>
  <si>
    <t>　参加を見送ってください。</t>
    <rPh sb="1" eb="3">
      <t>サンカ</t>
    </rPh>
    <rPh sb="4" eb="6">
      <t>ミオク</t>
    </rPh>
    <phoneticPr fontId="8"/>
  </si>
  <si>
    <t>　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8"/>
  </si>
  <si>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8"/>
  </si>
  <si>
    <t>の把握、来場可否の判断のためのみに利用します。</t>
    <rPh sb="4" eb="6">
      <t>ライジョウ</t>
    </rPh>
    <rPh sb="6" eb="8">
      <t>カヒ</t>
    </rPh>
    <rPh sb="9" eb="11">
      <t>ハンダン</t>
    </rPh>
    <rPh sb="17" eb="19">
      <t>リヨウ</t>
    </rPh>
    <phoneticPr fontId="8"/>
  </si>
  <si>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8"/>
  </si>
  <si>
    <t>する提出ことがあります。</t>
    <phoneticPr fontId="8"/>
  </si>
  <si>
    <t>R３年度第38回熊本県少年少女空手道錬成大会　検温記録 　202１年５月</t>
    <rPh sb="2" eb="3">
      <t>ネン</t>
    </rPh>
    <rPh sb="3" eb="4">
      <t>ド</t>
    </rPh>
    <rPh sb="23" eb="25">
      <t>ケンオン</t>
    </rPh>
    <rPh sb="25" eb="27">
      <t>キロク</t>
    </rPh>
    <rPh sb="33" eb="34">
      <t>ネン</t>
    </rPh>
    <rPh sb="35" eb="36">
      <t>ガツ</t>
    </rPh>
    <phoneticPr fontId="8"/>
  </si>
  <si>
    <t>県連会員番号</t>
    <rPh sb="0" eb="2">
      <t>けんれん</t>
    </rPh>
    <rPh sb="2" eb="6">
      <t>かいいんばんごう</t>
    </rPh>
    <phoneticPr fontId="3" type="Hiragana" alignment="distributed"/>
  </si>
  <si>
    <t>金額</t>
    <rPh sb="0" eb="2">
      <t>きんがく</t>
    </rPh>
    <phoneticPr fontId="3" type="Hiragana"/>
  </si>
  <si>
    <t>サブカテゴリ</t>
    <phoneticPr fontId="19" type="Hiragana" alignment="distributed"/>
  </si>
  <si>
    <t>形参加費</t>
    <rPh sb="0" eb="1">
      <t>かた</t>
    </rPh>
    <rPh sb="1" eb="4">
      <t>さんかひ</t>
    </rPh>
    <phoneticPr fontId="19" type="Hiragana" alignment="distributed"/>
  </si>
  <si>
    <t>組手参加費</t>
    <rPh sb="0" eb="2">
      <t>くみて</t>
    </rPh>
    <rPh sb="2" eb="5">
      <t>さんかひ</t>
    </rPh>
    <phoneticPr fontId="3" type="Hiragana"/>
  </si>
  <si>
    <t>県連会員登録は各自県連HPにて登録をお願い致します。</t>
    <rPh sb="0" eb="2">
      <t>けんれん</t>
    </rPh>
    <rPh sb="2" eb="6">
      <t>かいいんとうろく</t>
    </rPh>
    <rPh sb="7" eb="9">
      <t>かくじ</t>
    </rPh>
    <rPh sb="9" eb="11">
      <t>けんれん</t>
    </rPh>
    <rPh sb="15" eb="17">
      <t>とうろく</t>
    </rPh>
    <rPh sb="19" eb="20">
      <t>ねが</t>
    </rPh>
    <rPh sb="21" eb="22">
      <t>いた</t>
    </rPh>
    <phoneticPr fontId="3" type="Hiragana" alignment="distributed"/>
  </si>
  <si>
    <t>【公認級移行登録】申請書（会派で取得した公認級位⇒県連に移行登録）</t>
  </si>
  <si>
    <t>令和元年7月7日</t>
    <rPh sb="0" eb="2">
      <t>レイワ</t>
    </rPh>
    <rPh sb="2" eb="4">
      <t>ガンネン</t>
    </rPh>
    <rPh sb="5" eb="6">
      <t>ガツ</t>
    </rPh>
    <rPh sb="7" eb="8">
      <t>ニチ</t>
    </rPh>
    <phoneticPr fontId="8"/>
  </si>
  <si>
    <t>　★注意事項</t>
    <rPh sb="2" eb="4">
      <t>チュウイ</t>
    </rPh>
    <rPh sb="4" eb="6">
      <t>ジコウ</t>
    </rPh>
    <phoneticPr fontId="8"/>
  </si>
  <si>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8"/>
  </si>
  <si>
    <t>氏名のふりがなをまちがえないように記入してください</t>
    <rPh sb="0" eb="2">
      <t>シメイ</t>
    </rPh>
    <rPh sb="17" eb="19">
      <t>キニュウ</t>
    </rPh>
    <phoneticPr fontId="8"/>
  </si>
  <si>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8"/>
  </si>
  <si>
    <t>5級</t>
    <rPh sb="1" eb="2">
      <t>キュウ</t>
    </rPh>
    <phoneticPr fontId="8"/>
  </si>
  <si>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8"/>
  </si>
  <si>
    <t>学年も同じく自動で判別して入力されます</t>
    <rPh sb="0" eb="2">
      <t>ガクネン</t>
    </rPh>
    <rPh sb="3" eb="4">
      <t>オナ</t>
    </rPh>
    <rPh sb="6" eb="8">
      <t>ジドウ</t>
    </rPh>
    <rPh sb="9" eb="11">
      <t>ハンベツ</t>
    </rPh>
    <rPh sb="13" eb="15">
      <t>ニュウリョク</t>
    </rPh>
    <phoneticPr fontId="8"/>
  </si>
  <si>
    <t>（一般のみ手動で入力ください）</t>
    <rPh sb="1" eb="3">
      <t>イッパン</t>
    </rPh>
    <rPh sb="5" eb="7">
      <t>シュドウ</t>
    </rPh>
    <rPh sb="8" eb="10">
      <t>ニュウリョク</t>
    </rPh>
    <phoneticPr fontId="8"/>
  </si>
  <si>
    <t>4月以降の各種大会・講習会等を3月に申請する場合は学年が違うのでご注意をお願いします。</t>
    <rPh sb="1" eb="2">
      <t>ガツ</t>
    </rPh>
    <rPh sb="2" eb="4">
      <t>イコウ</t>
    </rPh>
    <rPh sb="5" eb="7">
      <t>カクシュ</t>
    </rPh>
    <rPh sb="7" eb="9">
      <t>タイカイ</t>
    </rPh>
    <rPh sb="10" eb="13">
      <t>コウシュウカイ</t>
    </rPh>
    <rPh sb="13" eb="14">
      <t>トウ</t>
    </rPh>
    <rPh sb="16" eb="17">
      <t>ガツ</t>
    </rPh>
    <rPh sb="18" eb="20">
      <t>シンセイ</t>
    </rPh>
    <rPh sb="22" eb="24">
      <t>バアイ</t>
    </rPh>
    <rPh sb="25" eb="27">
      <t>ガクネン</t>
    </rPh>
    <rPh sb="28" eb="29">
      <t>チガ</t>
    </rPh>
    <rPh sb="33" eb="35">
      <t>チュウイ</t>
    </rPh>
    <rPh sb="37" eb="38">
      <t>ネガ</t>
    </rPh>
    <phoneticPr fontId="8"/>
  </si>
  <si>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8"/>
  </si>
  <si>
    <t>使わないその他の申請書のシートは削除してお使いください。</t>
    <rPh sb="0" eb="1">
      <t>ツカ</t>
    </rPh>
    <rPh sb="6" eb="7">
      <t>タ</t>
    </rPh>
    <rPh sb="8" eb="11">
      <t>シンセイショ</t>
    </rPh>
    <rPh sb="16" eb="18">
      <t>サクジョ</t>
    </rPh>
    <rPh sb="21" eb="22">
      <t>ツカ</t>
    </rPh>
    <phoneticPr fontId="8"/>
  </si>
  <si>
    <t>会派で取得した全空連公認級位を県連に登録をするときに使用する</t>
    <rPh sb="0" eb="2">
      <t>カイハ</t>
    </rPh>
    <rPh sb="3" eb="5">
      <t>シュトク</t>
    </rPh>
    <rPh sb="7" eb="8">
      <t>ゼン</t>
    </rPh>
    <rPh sb="8" eb="9">
      <t>クウ</t>
    </rPh>
    <rPh sb="9" eb="10">
      <t>レン</t>
    </rPh>
    <rPh sb="10" eb="12">
      <t>コウニン</t>
    </rPh>
    <rPh sb="12" eb="14">
      <t>キュウイ</t>
    </rPh>
    <rPh sb="15" eb="17">
      <t>ケンレン</t>
    </rPh>
    <rPh sb="18" eb="20">
      <t>トウロク</t>
    </rPh>
    <rPh sb="26" eb="28">
      <t>シヨウ</t>
    </rPh>
    <phoneticPr fontId="8"/>
  </si>
  <si>
    <t>会派で取得した公認級位免状のコピー貼り付け（基本はＡ4）</t>
    <rPh sb="0" eb="2">
      <t>カイハ</t>
    </rPh>
    <rPh sb="3" eb="5">
      <t>シュトク</t>
    </rPh>
    <rPh sb="7" eb="9">
      <t>コウニン</t>
    </rPh>
    <rPh sb="9" eb="11">
      <t>キュウイ</t>
    </rPh>
    <rPh sb="11" eb="13">
      <t>メンジョウ</t>
    </rPh>
    <rPh sb="17" eb="18">
      <t>ハ</t>
    </rPh>
    <rPh sb="19" eb="20">
      <t>ツ</t>
    </rPh>
    <rPh sb="22" eb="24">
      <t>キホン</t>
    </rPh>
    <phoneticPr fontId="8"/>
  </si>
  <si>
    <t>郵送の場合は免状を縮小コピーしてＡ4でください（写真不可）</t>
    <rPh sb="0" eb="2">
      <t>ユウソウ</t>
    </rPh>
    <rPh sb="3" eb="5">
      <t>バアイ</t>
    </rPh>
    <rPh sb="6" eb="8">
      <t>メンジョウ</t>
    </rPh>
    <rPh sb="9" eb="11">
      <t>シュクショウ</t>
    </rPh>
    <rPh sb="24" eb="26">
      <t>シャシン</t>
    </rPh>
    <rPh sb="26" eb="28">
      <t>フカ</t>
    </rPh>
    <phoneticPr fontId="8"/>
  </si>
  <si>
    <t>左記写真は見本です</t>
    <rPh sb="0" eb="2">
      <t>サキ</t>
    </rPh>
    <rPh sb="2" eb="4">
      <t>シャシン</t>
    </rPh>
    <rPh sb="5" eb="7">
      <t>ミホン</t>
    </rPh>
    <phoneticPr fontId="8"/>
  </si>
  <si>
    <t>エクセルメニューバー⇒挿入⇒画像を選択して貼り付けてください。</t>
    <rPh sb="11" eb="13">
      <t>ソウニュウ</t>
    </rPh>
    <rPh sb="14" eb="16">
      <t>ガゾウ</t>
    </rPh>
    <rPh sb="17" eb="19">
      <t>センタク</t>
    </rPh>
    <rPh sb="21" eb="22">
      <t>ハ</t>
    </rPh>
    <rPh sb="23" eb="24">
      <t>ツ</t>
    </rPh>
    <phoneticPr fontId="8"/>
  </si>
  <si>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8"/>
  </si>
  <si>
    <t>見本画像は消して申請ください。</t>
    <rPh sb="0" eb="2">
      <t>ミホン</t>
    </rPh>
    <rPh sb="2" eb="4">
      <t>ガゾウ</t>
    </rPh>
    <rPh sb="5" eb="6">
      <t>ケ</t>
    </rPh>
    <rPh sb="8" eb="10">
      <t>シンセイ</t>
    </rPh>
    <phoneticPr fontId="8"/>
  </si>
  <si>
    <t>【公認段位移行】申請書(会派で取得した公認段位⇒県連に移行登録）</t>
    <rPh sb="1" eb="3">
      <t>コウニン</t>
    </rPh>
    <rPh sb="3" eb="5">
      <t>ダンイ</t>
    </rPh>
    <rPh sb="5" eb="7">
      <t>イコウ</t>
    </rPh>
    <rPh sb="12" eb="14">
      <t>カイハ</t>
    </rPh>
    <rPh sb="15" eb="17">
      <t>シュトク</t>
    </rPh>
    <rPh sb="19" eb="21">
      <t>コウニン</t>
    </rPh>
    <rPh sb="21" eb="23">
      <t>ダンイ</t>
    </rPh>
    <rPh sb="24" eb="26">
      <t>ケンレン</t>
    </rPh>
    <rPh sb="27" eb="29">
      <t>イコウ</t>
    </rPh>
    <rPh sb="29" eb="31">
      <t>トウロク</t>
    </rPh>
    <phoneticPr fontId="8"/>
  </si>
  <si>
    <t>取得年月日</t>
    <rPh sb="0" eb="2">
      <t>シュトク</t>
    </rPh>
    <rPh sb="2" eb="5">
      <t>ネンガッピ</t>
    </rPh>
    <phoneticPr fontId="8"/>
  </si>
  <si>
    <t>会派
流派</t>
    <rPh sb="0" eb="1">
      <t>カイ</t>
    </rPh>
    <rPh sb="1" eb="2">
      <t>ハ</t>
    </rPh>
    <rPh sb="3" eb="4">
      <t>リュウ</t>
    </rPh>
    <rPh sb="4" eb="5">
      <t>ハ</t>
    </rPh>
    <phoneticPr fontId="8"/>
  </si>
  <si>
    <t>5段</t>
    <rPh sb="1" eb="2">
      <t>ダン</t>
    </rPh>
    <phoneticPr fontId="8"/>
  </si>
  <si>
    <t>▼選択▼</t>
    <rPh sb="1" eb="3">
      <t>センタク</t>
    </rPh>
    <phoneticPr fontId="8"/>
  </si>
  <si>
    <t>★会派の段位を公認段位に移行する手続きは会派に申請をしてください。県連では対応致しません。</t>
    <rPh sb="1" eb="3">
      <t>カイハ</t>
    </rPh>
    <rPh sb="4" eb="6">
      <t>ダンイ</t>
    </rPh>
    <rPh sb="7" eb="9">
      <t>コウニン</t>
    </rPh>
    <rPh sb="9" eb="11">
      <t>ダンイ</t>
    </rPh>
    <rPh sb="12" eb="14">
      <t>イコウ</t>
    </rPh>
    <rPh sb="16" eb="18">
      <t>テツヅ</t>
    </rPh>
    <rPh sb="20" eb="22">
      <t>カイハ</t>
    </rPh>
    <rPh sb="23" eb="25">
      <t>シンセイ</t>
    </rPh>
    <rPh sb="33" eb="35">
      <t>ケンレン</t>
    </rPh>
    <rPh sb="37" eb="39">
      <t>タイオウ</t>
    </rPh>
    <rPh sb="39" eb="40">
      <t>イタ</t>
    </rPh>
    <phoneticPr fontId="8"/>
  </si>
  <si>
    <t>★会派で取得した公認段位免状コピーを添付してください。</t>
    <rPh sb="1" eb="3">
      <t>カイハ</t>
    </rPh>
    <rPh sb="4" eb="6">
      <t>シュトク</t>
    </rPh>
    <rPh sb="8" eb="10">
      <t>コウニン</t>
    </rPh>
    <rPh sb="10" eb="12">
      <t>ダンイ</t>
    </rPh>
    <rPh sb="12" eb="14">
      <t>メンジョウ</t>
    </rPh>
    <rPh sb="18" eb="20">
      <t>テンプ</t>
    </rPh>
    <phoneticPr fontId="8"/>
  </si>
  <si>
    <t>連合会</t>
    <rPh sb="0" eb="2">
      <t>レンゴウ</t>
    </rPh>
    <rPh sb="2" eb="3">
      <t>カイ</t>
    </rPh>
    <phoneticPr fontId="8"/>
  </si>
  <si>
    <t>和道会</t>
    <rPh sb="0" eb="2">
      <t>ワドウ</t>
    </rPh>
    <rPh sb="2" eb="3">
      <t>カイ</t>
    </rPh>
    <phoneticPr fontId="8"/>
  </si>
  <si>
    <t>松濤館</t>
    <rPh sb="0" eb="3">
      <t>ショウトウカン</t>
    </rPh>
    <phoneticPr fontId="8"/>
  </si>
  <si>
    <t>剛柔会</t>
    <rPh sb="0" eb="2">
      <t>ゴウジュウ</t>
    </rPh>
    <rPh sb="2" eb="3">
      <t>カイ</t>
    </rPh>
    <phoneticPr fontId="8"/>
  </si>
  <si>
    <t>糸東会</t>
    <rPh sb="0" eb="1">
      <t>シ</t>
    </rPh>
    <rPh sb="1" eb="2">
      <t>トウ</t>
    </rPh>
    <rPh sb="2" eb="3">
      <t>カイ</t>
    </rPh>
    <phoneticPr fontId="8"/>
  </si>
  <si>
    <t>段位のコピー貼り付け（基本はハガキサイズ程度）</t>
    <rPh sb="0" eb="2">
      <t>ダンイ</t>
    </rPh>
    <rPh sb="6" eb="7">
      <t>ハ</t>
    </rPh>
    <rPh sb="8" eb="9">
      <t>ツ</t>
    </rPh>
    <rPh sb="11" eb="13">
      <t>キホン</t>
    </rPh>
    <rPh sb="20" eb="22">
      <t>テイド</t>
    </rPh>
    <phoneticPr fontId="8"/>
  </si>
  <si>
    <t>公認級位</t>
    <rPh sb="0" eb="2">
      <t>コウニン</t>
    </rPh>
    <rPh sb="2" eb="4">
      <t>キュウイ</t>
    </rPh>
    <phoneticPr fontId="8"/>
  </si>
  <si>
    <t>公認級位登録</t>
    <rPh sb="0" eb="4">
      <t>コウニンキュウイ</t>
    </rPh>
    <rPh sb="4" eb="6">
      <t>トウロク</t>
    </rPh>
    <phoneticPr fontId="8"/>
  </si>
  <si>
    <t>級位移行</t>
    <rPh sb="0" eb="2">
      <t>キュウイ</t>
    </rPh>
    <rPh sb="2" eb="4">
      <t>イコウ</t>
    </rPh>
    <phoneticPr fontId="3"/>
  </si>
  <si>
    <t>公認級位移行登録</t>
    <rPh sb="0" eb="2">
      <t>コウニン</t>
    </rPh>
    <rPh sb="2" eb="4">
      <t>キュウイ</t>
    </rPh>
    <rPh sb="4" eb="6">
      <t>イコウ</t>
    </rPh>
    <rPh sb="6" eb="8">
      <t>トウロク</t>
    </rPh>
    <phoneticPr fontId="3"/>
  </si>
  <si>
    <t>参加費</t>
    <rPh sb="0" eb="3">
      <t>サンカヒ</t>
    </rPh>
    <phoneticPr fontId="3"/>
  </si>
  <si>
    <t>形参加費</t>
    <rPh sb="0" eb="1">
      <t>カタ</t>
    </rPh>
    <rPh sb="1" eb="4">
      <t>サンカヒ</t>
    </rPh>
    <phoneticPr fontId="3"/>
  </si>
  <si>
    <t>組手参加費</t>
    <rPh sb="0" eb="2">
      <t>クミテ</t>
    </rPh>
    <rPh sb="2" eb="5">
      <t>サンカヒ</t>
    </rPh>
    <phoneticPr fontId="3"/>
  </si>
  <si>
    <t>道場長　県連会員証</t>
    <rPh sb="0" eb="3">
      <t>ドウジョウチョウ</t>
    </rPh>
    <rPh sb="4" eb="6">
      <t>ケンレン</t>
    </rPh>
    <rPh sb="6" eb="9">
      <t>カイインショウ</t>
    </rPh>
    <phoneticPr fontId="8"/>
  </si>
  <si>
    <t>道場長全空連会員証</t>
    <rPh sb="0" eb="3">
      <t>ドウジョウチョウ</t>
    </rPh>
    <rPh sb="3" eb="4">
      <t>ゼン</t>
    </rPh>
    <rPh sb="4" eb="5">
      <t>ソラ</t>
    </rPh>
    <rPh sb="5" eb="6">
      <t>レン</t>
    </rPh>
    <rPh sb="6" eb="8">
      <t>カイイン</t>
    </rPh>
    <rPh sb="8" eb="9">
      <t>ショウ</t>
    </rPh>
    <phoneticPr fontId="8"/>
  </si>
  <si>
    <t>画像データ等は画素数を小さくしてエクセルデータ容量を2M程度に抑えてください。</t>
    <rPh sb="0" eb="2">
      <t>ガゾウ</t>
    </rPh>
    <rPh sb="5" eb="6">
      <t>トウ</t>
    </rPh>
    <rPh sb="7" eb="10">
      <t>ガソスウ</t>
    </rPh>
    <rPh sb="11" eb="12">
      <t>チイ</t>
    </rPh>
    <rPh sb="23" eb="25">
      <t>ヨウリョウ</t>
    </rPh>
    <rPh sb="28" eb="30">
      <t>テイド</t>
    </rPh>
    <rPh sb="31" eb="32">
      <t>オサ</t>
    </rPh>
    <phoneticPr fontId="3"/>
  </si>
  <si>
    <t>新会員番号（10004）</t>
    <rPh sb="0" eb="1">
      <t>シン</t>
    </rPh>
    <rPh sb="1" eb="5">
      <t>カイインバンゴウ</t>
    </rPh>
    <phoneticPr fontId="3"/>
  </si>
  <si>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3"/>
  </si>
  <si>
    <t>全空連会員証を張り付ける場合は更新をして支払いが完了すると更新されますので</t>
    <rPh sb="0" eb="1">
      <t>ゼン</t>
    </rPh>
    <rPh sb="1" eb="3">
      <t>クウレン</t>
    </rPh>
    <rPh sb="3" eb="6">
      <t>カイインショウ</t>
    </rPh>
    <rPh sb="7" eb="8">
      <t>ハ</t>
    </rPh>
    <rPh sb="9" eb="10">
      <t>ツ</t>
    </rPh>
    <rPh sb="12" eb="14">
      <t>バアイ</t>
    </rPh>
    <rPh sb="15" eb="17">
      <t>コウシン</t>
    </rPh>
    <rPh sb="20" eb="22">
      <t>シハラ</t>
    </rPh>
    <rPh sb="24" eb="26">
      <t>カンリョウ</t>
    </rPh>
    <rPh sb="29" eb="31">
      <t>コウシン</t>
    </rPh>
    <phoneticPr fontId="3"/>
  </si>
  <si>
    <t>マイページの会員カード参照を写メ及びダウンロードして貼り付けてください。</t>
    <rPh sb="6" eb="8">
      <t>カイイン</t>
    </rPh>
    <rPh sb="11" eb="13">
      <t>サンショウ</t>
    </rPh>
    <rPh sb="14" eb="15">
      <t>シャ</t>
    </rPh>
    <rPh sb="16" eb="17">
      <t>オヨ</t>
    </rPh>
    <rPh sb="26" eb="27">
      <t>ハ</t>
    </rPh>
    <rPh sb="28" eb="29">
      <t>ツ</t>
    </rPh>
    <phoneticPr fontId="3"/>
  </si>
  <si>
    <t>更新中では書類を受け付けませんのでご了承ください。</t>
    <rPh sb="0" eb="3">
      <t>コウシンチュウ</t>
    </rPh>
    <rPh sb="5" eb="7">
      <t>ショルイ</t>
    </rPh>
    <rPh sb="8" eb="9">
      <t>ウ</t>
    </rPh>
    <rPh sb="10" eb="11">
      <t>ツ</t>
    </rPh>
    <rPh sb="18" eb="20">
      <t>リョウショウ</t>
    </rPh>
    <phoneticPr fontId="3"/>
  </si>
  <si>
    <t>組手</t>
    <rPh sb="0" eb="2">
      <t>くみて</t>
    </rPh>
    <phoneticPr fontId="3" type="Hiragana" alignment="distributed"/>
  </si>
  <si>
    <t>支払い及び申請についての注意事項</t>
    <rPh sb="0" eb="2">
      <t>シハラ</t>
    </rPh>
    <rPh sb="3" eb="4">
      <t>オヨ</t>
    </rPh>
    <rPh sb="5" eb="7">
      <t>シンセイ</t>
    </rPh>
    <rPh sb="12" eb="16">
      <t>チュウイジコウ</t>
    </rPh>
    <phoneticPr fontId="8"/>
  </si>
  <si>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8"/>
  </si>
  <si>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8"/>
  </si>
  <si>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8"/>
  </si>
  <si>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8"/>
  </si>
  <si>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8"/>
  </si>
  <si>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8"/>
  </si>
  <si>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8"/>
  </si>
  <si>
    <t>エクセルシートにすべて収まるようにできる限りPDFデータを使わずにお願い致します。</t>
    <rPh sb="11" eb="12">
      <t>オサ</t>
    </rPh>
    <rPh sb="20" eb="21">
      <t>カギ</t>
    </rPh>
    <rPh sb="29" eb="30">
      <t>ツカ</t>
    </rPh>
    <rPh sb="34" eb="35">
      <t>ネガ</t>
    </rPh>
    <rPh sb="36" eb="37">
      <t>イタ</t>
    </rPh>
    <phoneticPr fontId="8"/>
  </si>
  <si>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8"/>
  </si>
  <si>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8"/>
  </si>
  <si>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8"/>
  </si>
  <si>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8"/>
  </si>
  <si>
    <t>申請をされる方は申請中と記入すること。一般会員は会員証をコピーして張り付けて申し込むこと。</t>
    <rPh sb="0" eb="2">
      <t>シンセイ</t>
    </rPh>
    <rPh sb="6" eb="7">
      <t>カタ</t>
    </rPh>
    <rPh sb="8" eb="11">
      <t>シンセイチュウ</t>
    </rPh>
    <rPh sb="12" eb="14">
      <t>キニュウ</t>
    </rPh>
    <rPh sb="19" eb="21">
      <t>イッパン</t>
    </rPh>
    <rPh sb="21" eb="23">
      <t>カイイン</t>
    </rPh>
    <rPh sb="24" eb="27">
      <t>カイインショウ</t>
    </rPh>
    <rPh sb="33" eb="34">
      <t>ハ</t>
    </rPh>
    <rPh sb="35" eb="36">
      <t>ツ</t>
    </rPh>
    <rPh sb="38" eb="39">
      <t>モウ</t>
    </rPh>
    <rPh sb="40" eb="41">
      <t>コ</t>
    </rPh>
    <phoneticPr fontId="8"/>
  </si>
  <si>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8"/>
  </si>
  <si>
    <t>に送られると、宮﨑、益田、山内、荒木に自動的に転送されます。</t>
    <rPh sb="1" eb="2">
      <t>オク</t>
    </rPh>
    <rPh sb="7" eb="9">
      <t>ミヤザキ</t>
    </rPh>
    <rPh sb="10" eb="12">
      <t>マスダ</t>
    </rPh>
    <rPh sb="13" eb="15">
      <t>ヤマウチ</t>
    </rPh>
    <rPh sb="16" eb="18">
      <t>アラキ</t>
    </rPh>
    <rPh sb="19" eb="22">
      <t>ジドウテキ</t>
    </rPh>
    <rPh sb="23" eb="25">
      <t>テンソウ</t>
    </rPh>
    <phoneticPr fontId="8"/>
  </si>
  <si>
    <r>
      <t>⑧やむを得ず手書きで郵送する場合は、</t>
    </r>
    <r>
      <rPr>
        <sz val="11"/>
        <color rgb="FFFF0000"/>
        <rFont val="游ゴシック"/>
        <family val="3"/>
        <charset val="128"/>
        <scheme val="minor"/>
      </rPr>
      <t>申請担当者及び県連事務局の両方に１部ずつ郵送して</t>
    </r>
    <r>
      <rPr>
        <sz val="11"/>
        <color theme="1"/>
        <rFont val="HG丸ｺﾞｼｯｸM-PRO"/>
        <family val="2"/>
        <charset val="128"/>
      </rPr>
      <t>、楷書で大きく記入してください。</t>
    </r>
    <rPh sb="4" eb="5">
      <t>エ</t>
    </rPh>
    <rPh sb="6" eb="8">
      <t>テガ</t>
    </rPh>
    <rPh sb="10" eb="12">
      <t>ユウソウ</t>
    </rPh>
    <rPh sb="14" eb="16">
      <t>バアイ</t>
    </rPh>
    <rPh sb="18" eb="20">
      <t>シンセイ</t>
    </rPh>
    <rPh sb="20" eb="22">
      <t>タントウ</t>
    </rPh>
    <rPh sb="22" eb="23">
      <t>シャ</t>
    </rPh>
    <rPh sb="23" eb="24">
      <t>オヨ</t>
    </rPh>
    <rPh sb="25" eb="27">
      <t>ケンレン</t>
    </rPh>
    <rPh sb="27" eb="30">
      <t>ジムキョク</t>
    </rPh>
    <rPh sb="31" eb="33">
      <t>リョウホウ</t>
    </rPh>
    <rPh sb="35" eb="36">
      <t>ブ</t>
    </rPh>
    <rPh sb="38" eb="40">
      <t>ユウソウ</t>
    </rPh>
    <rPh sb="43" eb="45">
      <t>カイショ</t>
    </rPh>
    <rPh sb="46" eb="47">
      <t>オオ</t>
    </rPh>
    <rPh sb="49" eb="51">
      <t>キニュウ</t>
    </rPh>
    <phoneticPr fontId="8"/>
  </si>
  <si>
    <t>県連会員登録は県連HP会員登録システムにて登録をして、会員登録確認書に記入し</t>
    <rPh sb="0" eb="2">
      <t>ケンレン</t>
    </rPh>
    <rPh sb="2" eb="6">
      <t>カイイントウロク</t>
    </rPh>
    <rPh sb="27" eb="31">
      <t>カイイントウロク</t>
    </rPh>
    <rPh sb="31" eb="34">
      <t>カクニンショ</t>
    </rPh>
    <rPh sb="35" eb="37">
      <t>キニュウ</t>
    </rPh>
    <phoneticPr fontId="8"/>
  </si>
  <si>
    <t>道場単位で支払いをお願い致します。</t>
    <rPh sb="0" eb="2">
      <t>ドウジョウ</t>
    </rPh>
    <rPh sb="2" eb="4">
      <t>タンイ</t>
    </rPh>
    <rPh sb="5" eb="7">
      <t>シハラ</t>
    </rPh>
    <rPh sb="10" eb="11">
      <t>ネガ</t>
    </rPh>
    <rPh sb="12" eb="13">
      <t>イタ</t>
    </rPh>
    <phoneticPr fontId="8"/>
  </si>
  <si>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8"/>
  </si>
  <si>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8"/>
  </si>
  <si>
    <t>添付書類でエクセルデータと別にPDFデータを送付するのはできる限りさけエクセルデータ1つに収まるようにお願い致します。</t>
    <phoneticPr fontId="8"/>
  </si>
  <si>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8"/>
  </si>
  <si>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8"/>
  </si>
  <si>
    <t>証明が出来ない場合は再度申し込みとなります。</t>
    <rPh sb="0" eb="2">
      <t>ショウメイ</t>
    </rPh>
    <rPh sb="3" eb="5">
      <t>デキ</t>
    </rPh>
    <rPh sb="7" eb="9">
      <t>バアイ</t>
    </rPh>
    <rPh sb="10" eb="12">
      <t>サイド</t>
    </rPh>
    <rPh sb="12" eb="13">
      <t>モウ</t>
    </rPh>
    <rPh sb="14" eb="15">
      <t>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</si>
</sst>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yyyy&quot;〕&quot;[$-411]ge\.m\.d"/>
    <numFmt numFmtId="177" formatCode="0_ "/>
    <numFmt numFmtId="178" formatCode="yyyy/m/d;@"/>
  </numFmts>
  <fonts count="64">
    <font>
      <sz val="11"/>
      <color theme="1"/>
      <name val="HG丸ｺﾞｼｯｸM-PRO"/>
      <family val="2"/>
      <charset val="128"/>
    </font>
    <font>
      <sz val="11"/>
      <color theme="1"/>
      <name val="游ゴシック"/>
      <family val="2"/>
      <charset val="128"/>
      <scheme val="minor"/>
    </font>
    <font>
      <sz val="11"/>
      <color theme="1"/>
      <name val="游ゴシック"/>
      <family val="2"/>
      <charset val="128"/>
      <scheme val="minor"/>
    </font>
    <font>
      <sz val="6"/>
      <name val="HG丸ｺﾞｼｯｸM-PRO"/>
      <family val="2"/>
      <charset val="128"/>
    </font>
    <font>
      <sz val="9"/>
      <name val="HG丸ｺﾞｼｯｸM-PRO"/>
      <family val="3"/>
      <charset val="128"/>
    </font>
    <font>
      <sz val="6"/>
      <name val="ＭＳ Ｐゴシック"/>
      <family val="3"/>
      <charset val="128"/>
    </font>
    <font>
      <sz val="9"/>
      <color rgb="FFFF0000"/>
      <name val="HG丸ｺﾞｼｯｸM-PRO"/>
      <family val="3"/>
      <charset val="128"/>
    </font>
    <font>
      <sz val="11"/>
      <name val="ＭＳ Ｐゴシック"/>
      <family val="3"/>
      <charset val="128"/>
    </font>
    <font>
      <sz val="6"/>
      <name val="游ゴシック"/>
      <family val="2"/>
      <charset val="128"/>
      <scheme val="minor"/>
    </font>
    <font>
      <sz val="11"/>
      <color theme="1"/>
      <name val="HG丸ｺﾞｼｯｸM-PRO"/>
      <family val="3"/>
      <charset val="128"/>
    </font>
    <font>
      <sz val="11"/>
      <color theme="1"/>
      <name val="HGMaruGothicMPRO"/>
      <family val="2"/>
      <charset val="128"/>
    </font>
    <font>
      <sz val="9"/>
      <color theme="1"/>
      <name val="HGMaruGothicMPRO"/>
      <family val="2"/>
      <charset val="128"/>
    </font>
    <font>
      <sz val="9"/>
      <color theme="1"/>
      <name val="HGMaruGothicMPRO"/>
      <family val="3"/>
      <charset val="128"/>
    </font>
    <font>
      <sz val="11"/>
      <color theme="1"/>
      <name val="HGMaruGothicMPRO"/>
      <family val="3"/>
      <charset val="128"/>
    </font>
    <font>
      <sz val="9"/>
      <color rgb="FFFF0000"/>
      <name val="HGMaruGothicMPRO"/>
      <family val="3"/>
      <charset val="128"/>
    </font>
    <font>
      <sz val="9"/>
      <name val="HGMaruGothicMPRO"/>
      <family val="3"/>
      <charset val="128"/>
    </font>
    <font>
      <sz val="14"/>
      <color indexed="81"/>
      <name val="HG丸ｺﾞｼｯｸM-PRO"/>
      <family val="3"/>
      <charset val="128"/>
    </font>
    <font>
      <sz val="11"/>
      <color rgb="FFFF0000"/>
      <name val="HG丸ｺﾞｼｯｸM-PRO"/>
      <family val="3"/>
      <charset val="128"/>
    </font>
    <font>
      <sz val="11"/>
      <name val="HG丸ｺﾞｼｯｸM-PRO"/>
      <family val="3"/>
      <charset val="128"/>
    </font>
    <font>
      <sz val="6"/>
      <name val="HG丸ｺﾞｼｯｸM-PRO"/>
      <family val="3"/>
      <charset val="128"/>
    </font>
    <font>
      <sz val="5"/>
      <name val="HG丸ｺﾞｼｯｸM-PRO"/>
      <family val="2"/>
      <charset val="128"/>
    </font>
    <font>
      <sz val="11"/>
      <color indexed="8"/>
      <name val="HGPｺﾞｼｯｸM"/>
      <family val="3"/>
      <charset val="128"/>
    </font>
    <font>
      <sz val="5"/>
      <name val="HG丸ｺﾞｼｯｸM-PRO"/>
      <family val="3"/>
      <charset val="128"/>
    </font>
    <font>
      <sz val="20"/>
      <color theme="1"/>
      <name val="HG丸ｺﾞｼｯｸM-PRO"/>
      <family val="3"/>
      <charset val="128"/>
    </font>
    <font>
      <sz val="20"/>
      <name val="HG丸ｺﾞｼｯｸM-PRO"/>
      <family val="3"/>
      <charset val="128"/>
    </font>
    <font>
      <sz val="10"/>
      <name val="HG丸ｺﾞｼｯｸM-PRO"/>
      <family val="3"/>
      <charset val="128"/>
    </font>
    <font>
      <sz val="10"/>
      <color rgb="FFFF0000"/>
      <name val="HG丸ｺﾞｼｯｸM-PRO"/>
      <family val="3"/>
      <charset val="128"/>
    </font>
    <font>
      <sz val="10"/>
      <color indexed="8"/>
      <name val="HG丸ｺﾞｼｯｸM-PRO"/>
      <family val="3"/>
      <charset val="128"/>
    </font>
    <font>
      <sz val="10"/>
      <color indexed="10"/>
      <name val="HG丸ｺﾞｼｯｸM-PRO"/>
      <family val="3"/>
      <charset val="128"/>
    </font>
    <font>
      <sz val="10"/>
      <name val="ＭＳ Ｐゴシック"/>
      <family val="3"/>
      <charset val="128"/>
    </font>
    <font>
      <sz val="6"/>
      <name val="ＭＳ Ｐ明朝"/>
      <family val="1"/>
      <charset val="128"/>
    </font>
    <font>
      <u val="double"/>
      <sz val="20"/>
      <color theme="1"/>
      <name val="HG丸ｺﾞｼｯｸM-PRO"/>
      <family val="3"/>
      <charset val="128"/>
    </font>
    <font>
      <sz val="12"/>
      <color theme="1"/>
      <name val="HGMaruGothicMPRO"/>
      <family val="3"/>
      <charset val="128"/>
    </font>
    <font>
      <sz val="16"/>
      <color rgb="FFFF0000"/>
      <name val="HG丸ｺﾞｼｯｸM-PRO"/>
      <family val="3"/>
      <charset val="128"/>
    </font>
    <font>
      <sz val="16"/>
      <name val="HG丸ｺﾞｼｯｸM-PRO"/>
      <family val="3"/>
      <charset val="128"/>
    </font>
    <font>
      <sz val="14"/>
      <color theme="1"/>
      <name val="HG丸ｺﾞｼｯｸM-PRO"/>
      <family val="3"/>
      <charset val="128"/>
    </font>
    <font>
      <sz val="14"/>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11"/>
      <color rgb="FFFF0000"/>
      <name val="HG丸ｺﾞｼｯｸM-PRO"/>
      <family val="3"/>
      <charset val="128"/>
    </font>
    <font>
      <sz val="11"/>
      <color rgb="FFFF0000"/>
      <name val="游ゴシック"/>
      <family val="2"/>
      <charset val="128"/>
      <scheme val="minor"/>
    </font>
    <font>
      <sz val="9"/>
      <color rgb="FF000000"/>
      <name val="Meiryo UI"/>
      <family val="3"/>
      <charset val="128"/>
    </font>
    <font>
      <sz val="11"/>
      <color theme="1"/>
      <name val="ＭＳ 明朝"/>
      <family val="1"/>
      <charset val="128"/>
    </font>
    <font>
      <sz val="12"/>
      <color theme="1"/>
      <name val="ＭＳ 明朝"/>
      <family val="1"/>
      <charset val="128"/>
    </font>
    <font>
      <b/>
      <sz val="11"/>
      <color rgb="FFFF0000"/>
      <name val="ＭＳ 明朝"/>
      <family val="1"/>
      <charset val="128"/>
    </font>
    <font>
      <sz val="11"/>
      <color rgb="FFFF0000"/>
      <name val="ＭＳ 明朝"/>
      <family val="1"/>
      <charset val="128"/>
    </font>
    <font>
      <sz val="10"/>
      <color theme="1"/>
      <name val="ＭＳ 明朝"/>
      <family val="1"/>
      <charset val="128"/>
    </font>
    <font>
      <sz val="12"/>
      <name val="HG丸ｺﾞｼｯｸM-PRO"/>
      <family val="3"/>
      <charset val="128"/>
    </font>
    <font>
      <sz val="10.5"/>
      <color theme="1"/>
      <name val="ＭＳ 明朝"/>
      <family val="1"/>
      <charset val="128"/>
    </font>
    <font>
      <b/>
      <sz val="10"/>
      <color rgb="FFFF0000"/>
      <name val="ＭＳ 明朝"/>
      <family val="1"/>
      <charset val="128"/>
    </font>
    <font>
      <sz val="10.5"/>
      <color theme="1"/>
      <name val="游ゴシック"/>
      <family val="2"/>
      <charset val="128"/>
      <scheme val="minor"/>
    </font>
    <font>
      <sz val="10.5"/>
      <name val="游ゴシック"/>
      <family val="2"/>
      <charset val="128"/>
      <scheme val="minor"/>
    </font>
    <font>
      <sz val="10"/>
      <name val="ＭＳ 明朝"/>
      <family val="1"/>
      <charset val="128"/>
    </font>
    <font>
      <sz val="14"/>
      <color theme="1"/>
      <name val="HGMaruGothicMPRO"/>
      <family val="2"/>
      <charset val="128"/>
    </font>
    <font>
      <sz val="14"/>
      <color theme="1"/>
      <name val="HGMaruGothicMPRO"/>
      <family val="3"/>
      <charset val="128"/>
    </font>
    <font>
      <sz val="14"/>
      <color rgb="FFFF0000"/>
      <name val="HGMaruGothicMPRO"/>
      <family val="2"/>
      <charset val="128"/>
    </font>
    <font>
      <sz val="20"/>
      <color theme="1"/>
      <name val="HGMaruGothicMPRO"/>
      <family val="2"/>
      <charset val="128"/>
    </font>
    <font>
      <sz val="16"/>
      <color theme="1"/>
      <name val="HG丸ｺﾞｼｯｸM-PRO"/>
      <family val="3"/>
      <charset val="128"/>
    </font>
    <font>
      <sz val="12"/>
      <color theme="1"/>
      <name val="HGMaruGothicMPRO"/>
      <family val="2"/>
      <charset val="128"/>
    </font>
    <font>
      <b/>
      <sz val="11"/>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sz val="16"/>
      <color rgb="FFFF0000"/>
      <name val="游ゴシック"/>
      <family val="3"/>
      <charset val="128"/>
      <scheme val="minor"/>
    </font>
    <font>
      <sz val="16"/>
      <color theme="1"/>
      <name val="游ゴシック"/>
      <family val="2"/>
      <charset val="128"/>
      <scheme val="minor"/>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AEAEA"/>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rgb="FFFFFF66"/>
        <bgColor indexed="64"/>
      </patternFill>
    </fill>
    <fill>
      <patternFill patternType="solid">
        <fgColor theme="0" tint="-0.34998626667073579"/>
        <bgColor indexed="64"/>
      </patternFill>
    </fill>
  </fills>
  <borders count="4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medium">
        <color indexed="64"/>
      </right>
      <top style="medium">
        <color indexed="64"/>
      </top>
      <bottom style="medium">
        <color indexed="64"/>
      </bottom>
      <diagonal/>
    </border>
    <border>
      <left style="mediumDashed">
        <color auto="1"/>
      </left>
      <right/>
      <top style="mediumDashed">
        <color auto="1"/>
      </top>
      <bottom style="slantDashDot">
        <color auto="1"/>
      </bottom>
      <diagonal/>
    </border>
    <border>
      <left/>
      <right/>
      <top style="mediumDashed">
        <color auto="1"/>
      </top>
      <bottom style="slantDashDot">
        <color auto="1"/>
      </bottom>
      <diagonal/>
    </border>
    <border>
      <left style="mediumDashed">
        <color auto="1"/>
      </left>
      <right/>
      <top style="slantDashDot">
        <color auto="1"/>
      </top>
      <bottom style="slantDashDot">
        <color auto="1"/>
      </bottom>
      <diagonal/>
    </border>
    <border>
      <left/>
      <right/>
      <top style="slantDashDot">
        <color auto="1"/>
      </top>
      <bottom style="slantDashDot">
        <color auto="1"/>
      </bottom>
      <diagonal/>
    </border>
    <border>
      <left style="mediumDashed">
        <color auto="1"/>
      </left>
      <right/>
      <top/>
      <bottom/>
      <diagonal/>
    </border>
    <border>
      <left style="mediumDashed">
        <color auto="1"/>
      </left>
      <right/>
      <top style="slantDashDot">
        <color auto="1"/>
      </top>
      <bottom/>
      <diagonal/>
    </border>
    <border>
      <left/>
      <right/>
      <top style="slantDashDot">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7">
    <xf numFmtId="0" fontId="0" fillId="0" borderId="0">
      <alignment vertical="center"/>
    </xf>
    <xf numFmtId="0" fontId="21" fillId="0" borderId="0">
      <alignment vertical="center"/>
    </xf>
    <xf numFmtId="0" fontId="7" fillId="0" borderId="0"/>
    <xf numFmtId="38" fontId="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363">
    <xf numFmtId="0" fontId="0" fillId="0" borderId="0" xfId="0">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2" borderId="10" xfId="0" applyFont="1" applyFill="1" applyBorder="1" applyAlignment="1">
      <alignment horizontal="center" vertical="center"/>
    </xf>
    <xf numFmtId="0" fontId="12" fillId="0" borderId="4" xfId="0" applyFont="1" applyBorder="1">
      <alignment vertical="center"/>
    </xf>
    <xf numFmtId="0" fontId="12" fillId="0" borderId="0" xfId="0" applyFont="1">
      <alignment vertical="center"/>
    </xf>
    <xf numFmtId="0" fontId="11" fillId="0" borderId="8" xfId="0" applyFont="1" applyBorder="1" applyAlignment="1">
      <alignment vertical="center" shrinkToFit="1"/>
    </xf>
    <xf numFmtId="0" fontId="11" fillId="0" borderId="0" xfId="0" applyFont="1">
      <alignment vertical="center"/>
    </xf>
    <xf numFmtId="0" fontId="12" fillId="2" borderId="8" xfId="0" applyFont="1" applyFill="1" applyBorder="1" applyAlignment="1">
      <alignment horizontal="center" vertical="center"/>
    </xf>
    <xf numFmtId="0" fontId="12" fillId="0" borderId="8" xfId="0" applyFont="1" applyBorder="1">
      <alignment vertical="center"/>
    </xf>
    <xf numFmtId="0" fontId="12" fillId="2" borderId="10" xfId="0" applyFont="1" applyFill="1" applyBorder="1" applyAlignment="1">
      <alignment horizontal="center" vertical="center" wrapText="1"/>
    </xf>
    <xf numFmtId="0" fontId="14" fillId="2" borderId="10" xfId="0" applyFont="1" applyFill="1" applyBorder="1" applyAlignment="1">
      <alignment horizontal="center" vertical="center"/>
    </xf>
    <xf numFmtId="176" fontId="6" fillId="2" borderId="10" xfId="0" applyNumberFormat="1" applyFont="1" applyFill="1" applyBorder="1" applyAlignment="1">
      <alignment horizontal="left" vertical="center" shrinkToFit="1"/>
    </xf>
    <xf numFmtId="0" fontId="6" fillId="2" borderId="10"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0" xfId="0" applyFont="1" applyFill="1" applyBorder="1" applyAlignment="1">
      <alignment horizontal="left" vertical="center" wrapText="1"/>
    </xf>
    <xf numFmtId="49" fontId="14" fillId="2" borderId="10" xfId="0" applyNumberFormat="1" applyFont="1" applyFill="1" applyBorder="1" applyAlignment="1">
      <alignment horizontal="center" vertical="center"/>
    </xf>
    <xf numFmtId="0" fontId="12" fillId="0" borderId="10" xfId="0" applyFont="1" applyBorder="1" applyAlignment="1">
      <alignment horizontal="center" vertical="center"/>
    </xf>
    <xf numFmtId="0" fontId="15" fillId="0" borderId="10" xfId="0" applyFont="1" applyBorder="1" applyAlignment="1">
      <alignment horizontal="center" vertical="center"/>
    </xf>
    <xf numFmtId="176" fontId="4" fillId="0" borderId="10" xfId="0" applyNumberFormat="1" applyFont="1" applyBorder="1" applyAlignment="1">
      <alignment horizontal="left" vertical="center" shrinkToFit="1"/>
    </xf>
    <xf numFmtId="0" fontId="4" fillId="3" borderId="10"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1" fillId="0" borderId="8" xfId="0" applyFont="1" applyBorder="1">
      <alignment vertical="center"/>
    </xf>
    <xf numFmtId="49" fontId="15" fillId="0" borderId="10" xfId="0" applyNumberFormat="1" applyFont="1" applyBorder="1" applyAlignment="1">
      <alignment horizontal="center" vertical="center"/>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lignment vertical="center"/>
    </xf>
    <xf numFmtId="0" fontId="15" fillId="0" borderId="10" xfId="0" applyFont="1" applyBorder="1" applyAlignment="1">
      <alignment horizontal="left" vertical="center" wrapText="1"/>
    </xf>
    <xf numFmtId="0" fontId="9" fillId="0" borderId="0" xfId="0" applyFont="1" applyAlignment="1">
      <alignment horizontal="left" vertical="center"/>
    </xf>
    <xf numFmtId="0" fontId="13" fillId="0" borderId="0" xfId="0" applyFont="1">
      <alignment vertical="center"/>
    </xf>
    <xf numFmtId="0" fontId="27" fillId="0" borderId="0" xfId="1" applyFont="1" applyAlignment="1" applyProtection="1">
      <alignment horizontal="center" vertical="center" shrinkToFit="1"/>
      <protection locked="0"/>
    </xf>
    <xf numFmtId="0" fontId="27" fillId="0" borderId="0" xfId="1" applyFont="1" applyAlignment="1">
      <alignment horizontal="center" vertical="center" shrinkToFit="1"/>
    </xf>
    <xf numFmtId="0" fontId="25" fillId="0" borderId="11" xfId="0" applyFont="1" applyBorder="1" applyAlignment="1">
      <alignment horizontal="center" vertical="center" shrinkToFit="1"/>
    </xf>
    <xf numFmtId="0" fontId="24" fillId="0" borderId="0" xfId="0" applyFont="1" applyAlignment="1">
      <alignment horizontal="center" vertical="center" shrinkToFit="1"/>
    </xf>
    <xf numFmtId="0" fontId="25" fillId="0" borderId="0" xfId="0" applyFont="1" applyAlignment="1">
      <alignment horizontal="center" vertical="center" shrinkToFit="1"/>
    </xf>
    <xf numFmtId="0" fontId="25" fillId="5" borderId="10"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0" borderId="10" xfId="2" applyFont="1" applyBorder="1" applyAlignment="1">
      <alignment horizontal="center" vertical="center" shrinkToFit="1"/>
    </xf>
    <xf numFmtId="0" fontId="25" fillId="7" borderId="10" xfId="2" applyFont="1" applyFill="1" applyBorder="1" applyAlignment="1">
      <alignment horizontal="center" vertical="center" shrinkToFit="1"/>
    </xf>
    <xf numFmtId="0" fontId="26" fillId="0" borderId="0" xfId="2" applyFont="1" applyAlignment="1">
      <alignment horizontal="center" vertical="center" shrinkToFit="1"/>
    </xf>
    <xf numFmtId="0" fontId="29" fillId="0" borderId="0" xfId="2" applyFont="1" applyAlignment="1">
      <alignment horizontal="center" vertical="center" shrinkToFit="1"/>
    </xf>
    <xf numFmtId="0" fontId="23" fillId="0" borderId="0" xfId="0" applyFont="1" applyAlignment="1">
      <alignment vertical="center" shrinkToFit="1"/>
    </xf>
    <xf numFmtId="0" fontId="18" fillId="0" borderId="0" xfId="0" applyFont="1" applyAlignment="1">
      <alignment horizontal="center" vertical="center" shrinkToFit="1"/>
    </xf>
    <xf numFmtId="0" fontId="9" fillId="0" borderId="0" xfId="0" applyFont="1" applyAlignment="1">
      <alignment vertical="center" shrinkToFit="1"/>
    </xf>
    <xf numFmtId="0" fontId="18" fillId="0" borderId="10" xfId="0" applyFont="1" applyBorder="1" applyAlignment="1">
      <alignment horizontal="center" vertical="center" shrinkToFit="1"/>
    </xf>
    <xf numFmtId="0" fontId="18" fillId="0" borderId="10" xfId="0" applyFont="1" applyBorder="1" applyAlignment="1">
      <alignment horizontal="left" vertical="center" shrinkToFit="1"/>
    </xf>
    <xf numFmtId="0" fontId="25" fillId="0" borderId="0" xfId="0" applyFont="1" applyFill="1" applyBorder="1" applyAlignment="1">
      <alignment horizontal="center" vertical="center" shrinkToFit="1"/>
    </xf>
    <xf numFmtId="0" fontId="25" fillId="0" borderId="0" xfId="1" applyFont="1" applyFill="1" applyBorder="1" applyAlignment="1">
      <alignment horizontal="center" vertical="center" shrinkToFit="1"/>
    </xf>
    <xf numFmtId="0" fontId="27" fillId="0" borderId="0" xfId="1" applyFont="1" applyFill="1" applyBorder="1" applyAlignment="1" applyProtection="1">
      <alignment horizontal="center" vertical="center" shrinkToFit="1"/>
      <protection locked="0"/>
    </xf>
    <xf numFmtId="0" fontId="27" fillId="0" borderId="10" xfId="1" applyFont="1" applyBorder="1" applyAlignment="1" applyProtection="1">
      <alignment horizontal="center" vertical="center" shrinkToFit="1"/>
      <protection locked="0"/>
    </xf>
    <xf numFmtId="0" fontId="25" fillId="5" borderId="10" xfId="2" applyFont="1" applyFill="1" applyBorder="1" applyAlignment="1">
      <alignment horizontal="center" vertical="center" shrinkToFit="1"/>
    </xf>
    <xf numFmtId="0" fontId="23" fillId="0" borderId="0" xfId="0" applyFont="1" applyAlignment="1">
      <alignment horizontal="left" vertical="center"/>
    </xf>
    <xf numFmtId="0" fontId="18" fillId="0" borderId="0" xfId="0" applyFont="1" applyFill="1" applyAlignment="1">
      <alignment horizontal="center" vertical="center" shrinkToFit="1"/>
    </xf>
    <xf numFmtId="0" fontId="9" fillId="0" borderId="0" xfId="0" applyFont="1" applyAlignment="1">
      <alignment horizontal="center"/>
    </xf>
    <xf numFmtId="0" fontId="9" fillId="0" borderId="0" xfId="0" applyFont="1" applyFill="1" applyAlignment="1">
      <alignment horizontal="center"/>
    </xf>
    <xf numFmtId="0" fontId="18" fillId="0" borderId="10" xfId="0" applyFont="1" applyBorder="1" applyAlignment="1">
      <alignment horizontal="center"/>
    </xf>
    <xf numFmtId="0" fontId="9" fillId="0" borderId="10" xfId="0" applyFont="1" applyBorder="1" applyAlignment="1">
      <alignment horizontal="center"/>
    </xf>
    <xf numFmtId="0" fontId="24" fillId="0" borderId="0" xfId="0" applyFont="1" applyFill="1" applyBorder="1" applyAlignment="1">
      <alignment vertical="center" shrinkToFit="1"/>
    </xf>
    <xf numFmtId="0" fontId="9" fillId="5" borderId="10" xfId="0" applyFont="1" applyFill="1" applyBorder="1" applyAlignment="1" applyProtection="1">
      <alignment horizontal="center" vertical="center" shrinkToFit="1"/>
      <protection hidden="1"/>
    </xf>
    <xf numFmtId="0" fontId="18" fillId="5" borderId="10" xfId="0" applyFont="1" applyFill="1" applyBorder="1" applyAlignment="1">
      <alignment horizontal="center" vertical="center" shrinkToFit="1"/>
    </xf>
    <xf numFmtId="177" fontId="9" fillId="5" borderId="10" xfId="0" applyNumberFormat="1" applyFont="1" applyFill="1" applyBorder="1" applyAlignment="1" applyProtection="1">
      <alignment horizontal="center" vertical="center" shrinkToFit="1"/>
      <protection hidden="1"/>
    </xf>
    <xf numFmtId="0" fontId="25" fillId="5" borderId="10" xfId="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9" fillId="5" borderId="10" xfId="0" applyNumberFormat="1" applyFont="1" applyFill="1" applyBorder="1" applyAlignment="1" applyProtection="1">
      <alignment horizontal="center" vertical="center" shrinkToFit="1"/>
      <protection hidden="1"/>
    </xf>
    <xf numFmtId="49" fontId="18" fillId="0" borderId="10" xfId="0" applyNumberFormat="1" applyFont="1" applyBorder="1" applyAlignment="1">
      <alignment horizontal="center"/>
    </xf>
    <xf numFmtId="178" fontId="9" fillId="5" borderId="10" xfId="0" applyNumberFormat="1" applyFont="1" applyFill="1" applyBorder="1" applyAlignment="1" applyProtection="1">
      <alignment horizontal="center" vertical="center" shrinkToFit="1"/>
      <protection hidden="1"/>
    </xf>
    <xf numFmtId="178" fontId="18" fillId="0" borderId="10" xfId="0" applyNumberFormat="1" applyFont="1" applyBorder="1" applyAlignment="1">
      <alignment horizontal="center"/>
    </xf>
    <xf numFmtId="178" fontId="9" fillId="0" borderId="10" xfId="0" applyNumberFormat="1" applyFont="1" applyBorder="1" applyAlignment="1">
      <alignment horizontal="center"/>
    </xf>
    <xf numFmtId="0" fontId="9" fillId="0" borderId="10" xfId="0" applyFont="1" applyFill="1" applyBorder="1" applyAlignment="1" applyProtection="1">
      <alignment horizontal="center" vertical="center" shrinkToFit="1"/>
      <protection hidden="1"/>
    </xf>
    <xf numFmtId="0" fontId="12" fillId="0" borderId="0" xfId="0" applyFont="1" applyAlignment="1">
      <alignment horizontal="left" vertical="center"/>
    </xf>
    <xf numFmtId="14" fontId="11" fillId="0" borderId="0" xfId="0" applyNumberFormat="1" applyFont="1" applyAlignment="1">
      <alignment horizontal="left" vertical="center"/>
    </xf>
    <xf numFmtId="0" fontId="25" fillId="5" borderId="1" xfId="0" applyFont="1" applyFill="1" applyBorder="1" applyAlignment="1">
      <alignment horizontal="center" vertical="center" shrinkToFit="1"/>
    </xf>
    <xf numFmtId="0" fontId="25" fillId="0" borderId="2" xfId="0" applyFont="1" applyBorder="1" applyAlignment="1">
      <alignment horizontal="center" vertical="center" shrinkToFit="1"/>
    </xf>
    <xf numFmtId="0" fontId="25" fillId="5" borderId="8" xfId="0" applyFont="1" applyFill="1" applyBorder="1" applyAlignment="1">
      <alignment horizontal="center" vertical="center" shrinkToFit="1"/>
    </xf>
    <xf numFmtId="0" fontId="9" fillId="0" borderId="0" xfId="4" applyFont="1" applyAlignment="1">
      <alignment horizontal="left" vertical="center"/>
    </xf>
    <xf numFmtId="0" fontId="9" fillId="10" borderId="0" xfId="4" applyFont="1" applyFill="1" applyAlignment="1">
      <alignment horizontal="left" vertical="center"/>
    </xf>
    <xf numFmtId="0" fontId="9" fillId="0" borderId="0" xfId="4" applyFont="1" applyFill="1" applyBorder="1" applyAlignment="1">
      <alignment horizontal="center" vertical="center"/>
    </xf>
    <xf numFmtId="57" fontId="9" fillId="0" borderId="0" xfId="4" applyNumberFormat="1" applyFont="1" applyFill="1" applyBorder="1" applyAlignment="1">
      <alignment vertical="center"/>
    </xf>
    <xf numFmtId="0" fontId="9" fillId="0" borderId="14" xfId="4" applyFont="1" applyBorder="1" applyAlignment="1">
      <alignment horizontal="left" vertical="center"/>
    </xf>
    <xf numFmtId="0" fontId="9" fillId="0" borderId="0" xfId="4" applyFont="1" applyBorder="1" applyAlignment="1">
      <alignment horizontal="left" vertical="center"/>
    </xf>
    <xf numFmtId="0" fontId="9" fillId="0" borderId="15" xfId="4" applyFont="1" applyBorder="1" applyAlignment="1">
      <alignment horizontal="left" vertical="center"/>
    </xf>
    <xf numFmtId="0" fontId="9" fillId="0" borderId="0" xfId="4" applyFont="1" applyFill="1" applyBorder="1" applyAlignment="1">
      <alignment horizontal="left" vertical="center"/>
    </xf>
    <xf numFmtId="0" fontId="13" fillId="0" borderId="0" xfId="4" applyFont="1" applyAlignment="1">
      <alignment horizontal="left" vertical="center"/>
    </xf>
    <xf numFmtId="0" fontId="10" fillId="0" borderId="0" xfId="4" applyFont="1" applyAlignment="1">
      <alignment horizontal="left" vertical="center"/>
    </xf>
    <xf numFmtId="0" fontId="32" fillId="0" borderId="0" xfId="4" applyFont="1" applyAlignment="1">
      <alignment vertical="center"/>
    </xf>
    <xf numFmtId="0" fontId="11" fillId="0" borderId="0" xfId="4" applyFont="1" applyAlignment="1">
      <alignment horizontal="center" vertical="center"/>
    </xf>
    <xf numFmtId="0" fontId="9" fillId="0" borderId="0" xfId="4" applyFont="1" applyFill="1" applyAlignment="1">
      <alignment horizontal="center" vertical="center"/>
    </xf>
    <xf numFmtId="0" fontId="9" fillId="0" borderId="0" xfId="4" applyFont="1" applyAlignment="1">
      <alignment horizontal="center" vertical="center"/>
    </xf>
    <xf numFmtId="0" fontId="9" fillId="11" borderId="0" xfId="4" applyFont="1" applyFill="1" applyAlignment="1">
      <alignment horizontal="left" vertical="center"/>
    </xf>
    <xf numFmtId="0" fontId="17" fillId="0" borderId="0" xfId="4" applyFont="1" applyAlignment="1">
      <alignment horizontal="left" vertical="center"/>
    </xf>
    <xf numFmtId="0" fontId="33" fillId="0" borderId="0" xfId="4" applyFont="1" applyAlignment="1">
      <alignment horizontal="left" vertical="center"/>
    </xf>
    <xf numFmtId="0" fontId="9" fillId="0" borderId="16" xfId="4" applyFont="1" applyBorder="1" applyAlignment="1">
      <alignment horizontal="left" vertical="center"/>
    </xf>
    <xf numFmtId="0" fontId="9" fillId="0" borderId="17" xfId="4" applyFont="1" applyBorder="1" applyAlignment="1">
      <alignment horizontal="left" vertical="center"/>
    </xf>
    <xf numFmtId="0" fontId="9" fillId="0" borderId="18" xfId="4" applyFont="1" applyBorder="1" applyAlignment="1">
      <alignment horizontal="left" vertical="center"/>
    </xf>
    <xf numFmtId="0" fontId="35" fillId="0" borderId="0" xfId="4" applyFont="1" applyAlignment="1">
      <alignment horizontal="left" vertical="center"/>
    </xf>
    <xf numFmtId="0" fontId="9" fillId="0" borderId="0" xfId="4" applyFont="1" applyFill="1" applyBorder="1" applyAlignment="1">
      <alignment horizontal="right" vertical="center"/>
    </xf>
    <xf numFmtId="0" fontId="18" fillId="2" borderId="10" xfId="4" applyFont="1" applyFill="1" applyBorder="1" applyAlignment="1">
      <alignment horizontal="center" vertical="center"/>
    </xf>
    <xf numFmtId="3" fontId="10" fillId="0" borderId="10" xfId="4" applyNumberFormat="1" applyFont="1" applyBorder="1" applyAlignment="1">
      <alignment vertical="center"/>
    </xf>
    <xf numFmtId="0" fontId="18" fillId="12" borderId="10" xfId="4" applyFont="1" applyFill="1" applyBorder="1" applyAlignment="1">
      <alignment horizontal="center" vertical="center"/>
    </xf>
    <xf numFmtId="38" fontId="18" fillId="0" borderId="10" xfId="5" applyFont="1" applyBorder="1" applyAlignment="1">
      <alignment vertical="center"/>
    </xf>
    <xf numFmtId="0" fontId="9" fillId="0" borderId="9" xfId="4" applyFont="1" applyBorder="1" applyAlignment="1">
      <alignment horizontal="center" vertical="center" wrapText="1"/>
    </xf>
    <xf numFmtId="0" fontId="36" fillId="0" borderId="0" xfId="4" applyFont="1" applyAlignment="1">
      <alignment horizontal="left" vertical="center"/>
    </xf>
    <xf numFmtId="0" fontId="9" fillId="0" borderId="10" xfId="4" applyFont="1" applyBorder="1" applyAlignment="1">
      <alignment horizontal="center" vertical="center" wrapText="1"/>
    </xf>
    <xf numFmtId="0" fontId="17" fillId="4" borderId="10" xfId="4" applyFont="1" applyFill="1" applyBorder="1" applyAlignment="1">
      <alignment horizontal="center" vertical="center"/>
    </xf>
    <xf numFmtId="38" fontId="17" fillId="4" borderId="10" xfId="4" applyNumberFormat="1" applyFont="1" applyFill="1" applyBorder="1" applyAlignment="1">
      <alignment vertical="center"/>
    </xf>
    <xf numFmtId="0" fontId="17" fillId="0" borderId="0" xfId="4" applyFont="1" applyFill="1" applyBorder="1" applyAlignment="1">
      <alignment horizontal="center" vertical="center"/>
    </xf>
    <xf numFmtId="38" fontId="17" fillId="0" borderId="0" xfId="4" applyNumberFormat="1" applyFont="1" applyFill="1" applyBorder="1" applyAlignment="1">
      <alignment horizontal="center" vertical="center"/>
    </xf>
    <xf numFmtId="0" fontId="9" fillId="0" borderId="0" xfId="4" applyFont="1" applyFill="1" applyBorder="1" applyAlignment="1">
      <alignment vertical="center"/>
    </xf>
    <xf numFmtId="0" fontId="9" fillId="0" borderId="0" xfId="4" applyFont="1" applyFill="1" applyAlignment="1">
      <alignment vertical="center"/>
    </xf>
    <xf numFmtId="0" fontId="9" fillId="0" borderId="0" xfId="4" applyFont="1" applyAlignment="1">
      <alignment vertical="center"/>
    </xf>
    <xf numFmtId="57" fontId="9" fillId="13" borderId="0" xfId="4" applyNumberFormat="1" applyFont="1" applyFill="1" applyBorder="1" applyAlignment="1">
      <alignment vertical="center"/>
    </xf>
    <xf numFmtId="0" fontId="9" fillId="13" borderId="0" xfId="4" applyFont="1" applyFill="1" applyAlignment="1">
      <alignment horizontal="left" vertical="center"/>
    </xf>
    <xf numFmtId="0" fontId="9" fillId="10" borderId="10" xfId="4" applyFont="1" applyFill="1" applyBorder="1" applyAlignment="1">
      <alignment horizontal="center" vertical="center"/>
    </xf>
    <xf numFmtId="0" fontId="18" fillId="0" borderId="0" xfId="4" applyFont="1" applyFill="1" applyBorder="1" applyAlignment="1">
      <alignment horizontal="right" vertical="center"/>
    </xf>
    <xf numFmtId="0" fontId="18" fillId="10" borderId="10" xfId="4" applyFont="1" applyFill="1" applyBorder="1" applyAlignment="1">
      <alignment horizontal="center" vertical="center"/>
    </xf>
    <xf numFmtId="0" fontId="9" fillId="0" borderId="0" xfId="4" applyFont="1" applyFill="1" applyBorder="1" applyAlignment="1">
      <alignment horizontal="right" vertical="center" shrinkToFit="1"/>
    </xf>
    <xf numFmtId="0" fontId="9" fillId="10" borderId="10" xfId="4" applyFont="1" applyFill="1" applyBorder="1" applyAlignment="1">
      <alignment horizontal="center" vertical="center" wrapText="1"/>
    </xf>
    <xf numFmtId="0" fontId="9" fillId="10" borderId="10" xfId="4" applyFont="1" applyFill="1" applyBorder="1" applyAlignment="1">
      <alignment horizontal="center" vertical="center" shrinkToFit="1"/>
    </xf>
    <xf numFmtId="0" fontId="9" fillId="0" borderId="10" xfId="4" applyFont="1" applyFill="1" applyBorder="1" applyAlignment="1">
      <alignment horizontal="center" vertical="center" shrinkToFit="1"/>
    </xf>
    <xf numFmtId="0" fontId="9" fillId="0" borderId="11"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0" xfId="4" applyFont="1" applyBorder="1" applyAlignment="1">
      <alignment horizontal="left" vertical="top"/>
    </xf>
    <xf numFmtId="0" fontId="39" fillId="0" borderId="0" xfId="4" applyFont="1" applyBorder="1" applyAlignment="1">
      <alignment horizontal="left" vertical="center"/>
    </xf>
    <xf numFmtId="0" fontId="25" fillId="5" borderId="10" xfId="2" applyFont="1" applyFill="1" applyBorder="1" applyAlignment="1">
      <alignment horizontal="center" vertical="center" shrinkToFit="1"/>
    </xf>
    <xf numFmtId="0" fontId="12" fillId="2" borderId="8" xfId="0" applyFont="1" applyFill="1" applyBorder="1" applyAlignment="1">
      <alignment horizontal="center" vertical="center"/>
    </xf>
    <xf numFmtId="0" fontId="11" fillId="0" borderId="0" xfId="0" applyFont="1" applyAlignment="1">
      <alignment horizontal="center" vertical="center"/>
    </xf>
    <xf numFmtId="0" fontId="9" fillId="0" borderId="0" xfId="4" applyFont="1" applyFill="1" applyBorder="1" applyAlignment="1">
      <alignment horizontal="left" vertical="center"/>
    </xf>
    <xf numFmtId="0" fontId="18" fillId="2" borderId="10" xfId="4" applyFont="1" applyFill="1" applyBorder="1" applyAlignment="1">
      <alignment horizontal="center" vertical="center"/>
    </xf>
    <xf numFmtId="0" fontId="9" fillId="0" borderId="9" xfId="4" applyFont="1" applyBorder="1" applyAlignment="1">
      <alignment horizontal="center" vertical="center" wrapText="1"/>
    </xf>
    <xf numFmtId="0" fontId="36" fillId="0" borderId="0" xfId="4" applyFont="1" applyAlignment="1">
      <alignment horizontal="left" vertical="center"/>
    </xf>
    <xf numFmtId="0" fontId="42" fillId="0" borderId="0" xfId="6" applyFont="1">
      <alignment vertical="center"/>
    </xf>
    <xf numFmtId="0" fontId="1" fillId="0" borderId="0" xfId="6">
      <alignment vertical="center"/>
    </xf>
    <xf numFmtId="0" fontId="42" fillId="0" borderId="0" xfId="6" applyFont="1" applyAlignment="1">
      <alignment horizontal="center" vertical="center"/>
    </xf>
    <xf numFmtId="0" fontId="42" fillId="0" borderId="0" xfId="6" applyFont="1" applyAlignment="1">
      <alignment horizontal="right" vertical="center"/>
    </xf>
    <xf numFmtId="0" fontId="42" fillId="15" borderId="0" xfId="6" applyFont="1" applyFill="1">
      <alignment vertical="center"/>
    </xf>
    <xf numFmtId="0" fontId="44" fillId="15" borderId="0" xfId="6" applyFont="1" applyFill="1" applyAlignment="1">
      <alignment horizontal="center" vertical="center"/>
    </xf>
    <xf numFmtId="0" fontId="45" fillId="15" borderId="0" xfId="6" applyFont="1" applyFill="1" applyAlignment="1">
      <alignment horizontal="right" vertical="center"/>
    </xf>
    <xf numFmtId="0" fontId="46" fillId="13" borderId="10" xfId="6" applyFont="1" applyFill="1" applyBorder="1" applyAlignment="1">
      <alignment horizontal="center" vertical="center"/>
    </xf>
    <xf numFmtId="0" fontId="42" fillId="0" borderId="10" xfId="6" applyFont="1" applyBorder="1" applyAlignment="1">
      <alignment horizontal="center" vertical="center"/>
    </xf>
    <xf numFmtId="56" fontId="42" fillId="13" borderId="10" xfId="6" applyNumberFormat="1" applyFont="1" applyFill="1" applyBorder="1" applyAlignment="1">
      <alignment horizontal="center" vertical="center"/>
    </xf>
    <xf numFmtId="0" fontId="47" fillId="3" borderId="19" xfId="6" applyFont="1" applyFill="1" applyBorder="1" applyAlignment="1">
      <alignment vertical="center"/>
    </xf>
    <xf numFmtId="0" fontId="47" fillId="0" borderId="11" xfId="6" applyFont="1" applyBorder="1" applyAlignment="1">
      <alignment horizontal="center" vertical="center"/>
    </xf>
    <xf numFmtId="0" fontId="42" fillId="0" borderId="10" xfId="6" applyFont="1" applyBorder="1">
      <alignment vertical="center"/>
    </xf>
    <xf numFmtId="0" fontId="42" fillId="0" borderId="10" xfId="6" applyFont="1" applyBorder="1" applyAlignment="1">
      <alignment horizontal="right" vertical="center"/>
    </xf>
    <xf numFmtId="0" fontId="47" fillId="0" borderId="0" xfId="6" applyFont="1" applyFill="1" applyAlignment="1">
      <alignment horizontal="center" vertical="center"/>
    </xf>
    <xf numFmtId="0" fontId="42" fillId="0" borderId="2" xfId="6" applyFont="1" applyFill="1" applyBorder="1">
      <alignment vertical="center"/>
    </xf>
    <xf numFmtId="0" fontId="46" fillId="0" borderId="0" xfId="6" applyFont="1" applyFill="1" applyBorder="1" applyAlignment="1">
      <alignment vertical="center"/>
    </xf>
    <xf numFmtId="0" fontId="42" fillId="0" borderId="0" xfId="6" applyFont="1" applyFill="1">
      <alignment vertical="center"/>
    </xf>
    <xf numFmtId="0" fontId="46" fillId="0" borderId="0" xfId="6" applyFont="1" applyFill="1" applyBorder="1">
      <alignment vertical="center"/>
    </xf>
    <xf numFmtId="0" fontId="48" fillId="0" borderId="0" xfId="6" applyFont="1" applyFill="1">
      <alignment vertical="center"/>
    </xf>
    <xf numFmtId="0" fontId="48" fillId="0" borderId="0" xfId="6" applyFont="1">
      <alignment vertical="center"/>
    </xf>
    <xf numFmtId="0" fontId="49" fillId="0" borderId="0" xfId="6" applyFont="1" applyFill="1" applyBorder="1">
      <alignment vertical="center"/>
    </xf>
    <xf numFmtId="0" fontId="50" fillId="0" borderId="0" xfId="6" applyFont="1" applyFill="1">
      <alignment vertical="center"/>
    </xf>
    <xf numFmtId="0" fontId="51" fillId="0" borderId="0" xfId="6" applyFont="1" applyFill="1">
      <alignment vertical="center"/>
    </xf>
    <xf numFmtId="0" fontId="51" fillId="0" borderId="0" xfId="6" applyFont="1" applyFill="1" applyBorder="1">
      <alignment vertical="center"/>
    </xf>
    <xf numFmtId="0" fontId="50" fillId="0" borderId="0" xfId="6" applyFont="1">
      <alignment vertical="center"/>
    </xf>
    <xf numFmtId="0" fontId="40" fillId="0" borderId="0" xfId="6" applyFont="1">
      <alignment vertical="center"/>
    </xf>
    <xf numFmtId="0" fontId="52" fillId="0" borderId="0" xfId="6" applyFont="1" applyFill="1" applyBorder="1">
      <alignment vertical="center"/>
    </xf>
    <xf numFmtId="0" fontId="50" fillId="0" borderId="0" xfId="6" applyFont="1" applyFill="1" applyBorder="1">
      <alignment vertical="center"/>
    </xf>
    <xf numFmtId="0" fontId="42" fillId="0" borderId="0" xfId="6" applyFont="1" applyFill="1" applyBorder="1">
      <alignment vertical="center"/>
    </xf>
    <xf numFmtId="0" fontId="1" fillId="0" borderId="0" xfId="6" applyFill="1" applyBorder="1" applyAlignment="1">
      <alignment vertical="center"/>
    </xf>
    <xf numFmtId="0" fontId="1" fillId="0" borderId="0" xfId="6" applyFill="1" applyBorder="1">
      <alignment vertical="center"/>
    </xf>
    <xf numFmtId="0" fontId="1" fillId="0" borderId="0" xfId="6" applyFill="1">
      <alignment vertical="center"/>
    </xf>
    <xf numFmtId="0" fontId="25" fillId="0" borderId="10" xfId="2" applyFont="1" applyBorder="1" applyAlignment="1">
      <alignment vertical="center" shrinkToFit="1"/>
    </xf>
    <xf numFmtId="0" fontId="9" fillId="0" borderId="0" xfId="0" applyFont="1" applyAlignment="1">
      <alignment horizontal="left"/>
    </xf>
    <xf numFmtId="14" fontId="11" fillId="0" borderId="0" xfId="0" applyNumberFormat="1" applyFont="1" applyAlignment="1">
      <alignment horizontal="right"/>
    </xf>
    <xf numFmtId="0" fontId="53" fillId="0" borderId="0" xfId="0" applyFont="1" applyAlignment="1">
      <alignment horizontal="center" vertical="center"/>
    </xf>
    <xf numFmtId="0" fontId="53" fillId="0" borderId="0" xfId="0" applyFont="1" applyAlignment="1">
      <alignment horizontal="left" vertical="center"/>
    </xf>
    <xf numFmtId="0" fontId="54" fillId="0" borderId="0" xfId="0" applyFont="1" applyAlignment="1">
      <alignment horizontal="left" vertical="center"/>
    </xf>
    <xf numFmtId="0" fontId="15" fillId="0" borderId="10" xfId="0" applyFont="1" applyBorder="1" applyAlignment="1">
      <alignment horizontal="left" vertical="center"/>
    </xf>
    <xf numFmtId="0" fontId="55" fillId="11" borderId="0" xfId="0" applyFont="1" applyFill="1" applyAlignment="1">
      <alignment horizontal="left" vertical="center"/>
    </xf>
    <xf numFmtId="0" fontId="11" fillId="0" borderId="10" xfId="0" applyFont="1" applyBorder="1" applyAlignment="1">
      <alignment horizontal="center" vertical="center"/>
    </xf>
    <xf numFmtId="0" fontId="11" fillId="0" borderId="10" xfId="0" applyFont="1" applyBorder="1" applyAlignment="1">
      <alignment horizontal="left" vertical="center"/>
    </xf>
    <xf numFmtId="49" fontId="11" fillId="0" borderId="10" xfId="0" applyNumberFormat="1" applyFont="1" applyBorder="1" applyAlignment="1">
      <alignment horizontal="center" vertical="center"/>
    </xf>
    <xf numFmtId="0" fontId="55" fillId="0" borderId="0" xfId="0" applyFont="1" applyAlignment="1">
      <alignment horizontal="left" vertical="center"/>
    </xf>
    <xf numFmtId="0" fontId="14" fillId="0" borderId="0" xfId="0" applyFont="1" applyAlignment="1">
      <alignment horizontal="center" vertical="center"/>
    </xf>
    <xf numFmtId="0" fontId="53" fillId="0" borderId="0" xfId="0" applyFont="1">
      <alignment vertical="center"/>
    </xf>
    <xf numFmtId="0" fontId="11" fillId="11" borderId="0" xfId="0" applyFont="1" applyFill="1" applyAlignment="1">
      <alignment horizontal="center" vertical="center"/>
    </xf>
    <xf numFmtId="0" fontId="14" fillId="2" borderId="10" xfId="0" applyFont="1" applyFill="1" applyBorder="1" applyAlignment="1">
      <alignment horizontal="center" vertical="center" wrapText="1"/>
    </xf>
    <xf numFmtId="0" fontId="15" fillId="0" borderId="10" xfId="0" applyFont="1" applyBorder="1" applyAlignment="1">
      <alignment horizontal="center" vertical="center" wrapText="1"/>
    </xf>
    <xf numFmtId="0" fontId="56" fillId="11" borderId="0" xfId="0" applyFont="1" applyFill="1">
      <alignment vertical="center"/>
    </xf>
    <xf numFmtId="0" fontId="53" fillId="11" borderId="0" xfId="0" applyFont="1" applyFill="1">
      <alignment vertical="center"/>
    </xf>
    <xf numFmtId="0" fontId="58" fillId="0" borderId="24" xfId="0" applyFont="1" applyBorder="1">
      <alignment vertical="center"/>
    </xf>
    <xf numFmtId="0" fontId="32" fillId="0" borderId="0" xfId="0" applyFont="1">
      <alignment vertical="center"/>
    </xf>
    <xf numFmtId="0" fontId="11" fillId="2" borderId="0" xfId="0" applyFont="1" applyFill="1" applyBorder="1" applyAlignment="1">
      <alignment horizontal="center" vertical="center"/>
    </xf>
    <xf numFmtId="0" fontId="11" fillId="2" borderId="0" xfId="0" applyFont="1" applyFill="1" applyAlignment="1">
      <alignment horizontal="center" vertical="center"/>
    </xf>
    <xf numFmtId="0" fontId="18" fillId="2" borderId="11" xfId="4" applyFont="1" applyFill="1" applyBorder="1" applyAlignment="1">
      <alignment horizontal="center" vertical="center"/>
    </xf>
    <xf numFmtId="0" fontId="18" fillId="2" borderId="12" xfId="4" applyFont="1" applyFill="1" applyBorder="1" applyAlignment="1">
      <alignment horizontal="center" vertical="center"/>
    </xf>
    <xf numFmtId="0" fontId="18" fillId="2" borderId="13" xfId="4" applyFont="1" applyFill="1" applyBorder="1" applyAlignment="1">
      <alignment horizontal="center" vertical="center"/>
    </xf>
    <xf numFmtId="3" fontId="10" fillId="2" borderId="10" xfId="4" applyNumberFormat="1" applyFont="1" applyFill="1" applyBorder="1" applyAlignment="1">
      <alignment vertical="center"/>
    </xf>
    <xf numFmtId="0" fontId="0" fillId="11" borderId="0" xfId="0" applyFill="1" applyAlignment="1">
      <alignment horizontal="center" vertical="center"/>
    </xf>
    <xf numFmtId="0" fontId="33" fillId="0" borderId="0" xfId="0" applyFont="1" applyAlignment="1">
      <alignment horizontal="left" vertical="center"/>
    </xf>
    <xf numFmtId="0" fontId="60" fillId="2" borderId="0" xfId="0" applyFont="1" applyFill="1" applyAlignment="1">
      <alignment horizontal="left" vertical="center"/>
    </xf>
    <xf numFmtId="0" fontId="62" fillId="0" borderId="24" xfId="0" applyFont="1" applyBorder="1">
      <alignment vertical="center"/>
    </xf>
    <xf numFmtId="0" fontId="62" fillId="0" borderId="0" xfId="0" applyFont="1">
      <alignment vertical="center"/>
    </xf>
    <xf numFmtId="0" fontId="62" fillId="0" borderId="40" xfId="0" applyFont="1" applyBorder="1">
      <alignment vertical="center"/>
    </xf>
    <xf numFmtId="0" fontId="63" fillId="0" borderId="0" xfId="0" applyFont="1">
      <alignment vertical="center"/>
    </xf>
    <xf numFmtId="0" fontId="60" fillId="0" borderId="42" xfId="0" applyFont="1" applyBorder="1">
      <alignment vertical="center"/>
    </xf>
    <xf numFmtId="0" fontId="60" fillId="0" borderId="43" xfId="0" applyFont="1" applyBorder="1">
      <alignment vertical="center"/>
    </xf>
    <xf numFmtId="0" fontId="11" fillId="0" borderId="0" xfId="0" applyFont="1" applyAlignment="1">
      <alignment horizontal="center" vertical="center"/>
    </xf>
    <xf numFmtId="0" fontId="62" fillId="0" borderId="41" xfId="0" applyFont="1" applyBorder="1" applyAlignment="1">
      <alignment horizontal="left" vertical="center"/>
    </xf>
    <xf numFmtId="0" fontId="62" fillId="0" borderId="42" xfId="0" applyFont="1" applyBorder="1" applyAlignment="1">
      <alignment horizontal="left" vertical="center"/>
    </xf>
    <xf numFmtId="0" fontId="0" fillId="0" borderId="0" xfId="0" applyAlignment="1">
      <alignment horizontal="left" vertical="center"/>
    </xf>
    <xf numFmtId="0" fontId="60" fillId="2" borderId="0" xfId="0" applyFont="1" applyFill="1" applyAlignment="1">
      <alignment horizontal="left" vertical="center"/>
    </xf>
    <xf numFmtId="0" fontId="62" fillId="0" borderId="37" xfId="0" applyFont="1" applyBorder="1" applyAlignment="1">
      <alignment horizontal="left" vertical="center"/>
    </xf>
    <xf numFmtId="0" fontId="62" fillId="0" borderId="38" xfId="0" applyFont="1" applyBorder="1" applyAlignment="1">
      <alignment horizontal="left" vertical="center"/>
    </xf>
    <xf numFmtId="0" fontId="62" fillId="0" borderId="39" xfId="0" applyFont="1" applyBorder="1" applyAlignment="1">
      <alignment horizontal="left" vertical="center"/>
    </xf>
    <xf numFmtId="0" fontId="59" fillId="0" borderId="0" xfId="0" applyFont="1" applyAlignment="1">
      <alignment horizontal="left" vertical="center"/>
    </xf>
    <xf numFmtId="0" fontId="24" fillId="0" borderId="0" xfId="0" applyFont="1" applyFill="1" applyAlignment="1">
      <alignment horizontal="left" vertical="center" shrinkToFit="1"/>
    </xf>
    <xf numFmtId="0" fontId="24" fillId="0" borderId="0" xfId="0" applyFont="1" applyFill="1" applyAlignment="1">
      <alignment horizontal="center" vertical="center" shrinkToFit="1"/>
    </xf>
    <xf numFmtId="0" fontId="25" fillId="0" borderId="10" xfId="0" applyFont="1" applyBorder="1" applyAlignment="1">
      <alignment horizontal="center" vertical="center" shrinkToFit="1"/>
    </xf>
    <xf numFmtId="38" fontId="25" fillId="0" borderId="10" xfId="3" applyFont="1" applyBorder="1" applyAlignment="1">
      <alignment horizontal="center" vertical="center" shrinkToFit="1"/>
    </xf>
    <xf numFmtId="0" fontId="25" fillId="5" borderId="10" xfId="2" applyFont="1" applyFill="1" applyBorder="1" applyAlignment="1">
      <alignment horizontal="center" vertical="center" shrinkToFit="1"/>
    </xf>
    <xf numFmtId="0" fontId="25" fillId="5" borderId="11" xfId="2" applyFont="1" applyFill="1" applyBorder="1" applyAlignment="1">
      <alignment horizontal="center" vertical="center" shrinkToFit="1"/>
    </xf>
    <xf numFmtId="0" fontId="25" fillId="5" borderId="12" xfId="2" applyFont="1" applyFill="1" applyBorder="1" applyAlignment="1">
      <alignment horizontal="center" vertical="center" shrinkToFit="1"/>
    </xf>
    <xf numFmtId="0" fontId="25" fillId="5" borderId="13" xfId="2" applyFont="1" applyFill="1" applyBorder="1" applyAlignment="1">
      <alignment horizontal="center" vertical="center" shrinkToFit="1"/>
    </xf>
    <xf numFmtId="0" fontId="25" fillId="0" borderId="11" xfId="2" applyFont="1" applyBorder="1" applyAlignment="1">
      <alignment horizontal="center" vertical="center" shrinkToFit="1"/>
    </xf>
    <xf numFmtId="0" fontId="25" fillId="0" borderId="12" xfId="2" applyFont="1" applyBorder="1" applyAlignment="1">
      <alignment horizontal="center" vertical="center" shrinkToFit="1"/>
    </xf>
    <xf numFmtId="0" fontId="25" fillId="0" borderId="13" xfId="2" applyFont="1" applyBorder="1" applyAlignment="1">
      <alignment horizontal="center" vertical="center" shrinkToFit="1"/>
    </xf>
    <xf numFmtId="0" fontId="25" fillId="0" borderId="4" xfId="2" applyFont="1" applyBorder="1" applyAlignment="1">
      <alignment horizontal="center" vertical="center" shrinkToFit="1"/>
    </xf>
    <xf numFmtId="0" fontId="25" fillId="0" borderId="8" xfId="2" applyFont="1" applyBorder="1" applyAlignment="1">
      <alignment horizontal="center" vertical="center" shrinkToFit="1"/>
    </xf>
    <xf numFmtId="0" fontId="27" fillId="0" borderId="10" xfId="1" applyFont="1" applyBorder="1" applyAlignment="1" applyProtection="1">
      <alignment horizontal="center" vertical="center" shrinkToFit="1"/>
      <protection locked="0"/>
    </xf>
    <xf numFmtId="49" fontId="25" fillId="0" borderId="10" xfId="0" applyNumberFormat="1" applyFont="1" applyBorder="1" applyAlignment="1">
      <alignment horizontal="center" vertical="center" shrinkToFit="1"/>
    </xf>
    <xf numFmtId="57" fontId="25" fillId="0" borderId="4" xfId="0" applyNumberFormat="1" applyFont="1" applyBorder="1" applyAlignment="1">
      <alignment horizontal="center" vertical="center" shrinkToFit="1"/>
    </xf>
    <xf numFmtId="0" fontId="25" fillId="0" borderId="10" xfId="0" applyFont="1" applyFill="1" applyBorder="1" applyAlignment="1">
      <alignment horizontal="center" vertical="center" shrinkToFi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left" vertical="center" shrinkToFit="1"/>
    </xf>
    <xf numFmtId="0" fontId="17" fillId="0" borderId="3" xfId="2" applyFont="1" applyBorder="1" applyAlignment="1">
      <alignment horizontal="center" vertical="center" shrinkToFit="1"/>
    </xf>
    <xf numFmtId="0" fontId="17" fillId="0" borderId="2" xfId="2" applyFont="1" applyBorder="1" applyAlignment="1">
      <alignment horizontal="center" vertical="center" shrinkToFit="1"/>
    </xf>
    <xf numFmtId="38" fontId="25" fillId="7" borderId="10" xfId="2" applyNumberFormat="1" applyFont="1" applyFill="1" applyBorder="1" applyAlignment="1">
      <alignment horizontal="center" vertical="center" shrinkToFit="1"/>
    </xf>
    <xf numFmtId="0" fontId="25" fillId="7" borderId="10" xfId="2" applyFont="1" applyFill="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5" fillId="5" borderId="11" xfId="0" applyFont="1" applyFill="1" applyBorder="1" applyAlignment="1">
      <alignment horizontal="center" vertical="center" shrinkToFit="1"/>
    </xf>
    <xf numFmtId="0" fontId="25" fillId="0" borderId="5" xfId="0" applyFont="1" applyBorder="1" applyAlignment="1">
      <alignment horizontal="left" vertical="center" shrinkToFit="1"/>
    </xf>
    <xf numFmtId="0" fontId="25" fillId="0" borderId="6" xfId="0" applyFont="1" applyBorder="1" applyAlignment="1">
      <alignment horizontal="left" vertical="center" shrinkToFit="1"/>
    </xf>
    <xf numFmtId="0" fontId="25" fillId="0" borderId="1" xfId="0" applyFont="1" applyBorder="1" applyAlignment="1">
      <alignment horizontal="left" vertical="center" shrinkToFit="1"/>
    </xf>
    <xf numFmtId="0" fontId="25" fillId="0" borderId="3"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7" fillId="0" borderId="0" xfId="1" applyFont="1" applyBorder="1" applyAlignment="1">
      <alignment horizontal="left" vertical="center" shrinkToFit="1"/>
    </xf>
    <xf numFmtId="0" fontId="27" fillId="0" borderId="7" xfId="1" applyFont="1" applyBorder="1" applyAlignment="1">
      <alignment horizontal="left" vertical="center" shrinkToFit="1"/>
    </xf>
    <xf numFmtId="0" fontId="18" fillId="4" borderId="4" xfId="0" applyFont="1" applyFill="1" applyBorder="1" applyAlignment="1">
      <alignment horizontal="center" vertical="center" textRotation="255" shrinkToFit="1"/>
    </xf>
    <xf numFmtId="0" fontId="18" fillId="4" borderId="9" xfId="0" applyFont="1" applyFill="1" applyBorder="1" applyAlignment="1">
      <alignment horizontal="center" vertical="center" textRotation="255" shrinkToFit="1"/>
    </xf>
    <xf numFmtId="0" fontId="18" fillId="4" borderId="8" xfId="0" applyFont="1" applyFill="1" applyBorder="1" applyAlignment="1">
      <alignment horizontal="center" vertical="center" textRotation="255" shrinkToFit="1"/>
    </xf>
    <xf numFmtId="0" fontId="24" fillId="0" borderId="0" xfId="0" applyFont="1" applyAlignment="1">
      <alignment horizontal="left" vertical="center" shrinkToFit="1"/>
    </xf>
    <xf numFmtId="0" fontId="24" fillId="0" borderId="10" xfId="0" applyFont="1" applyFill="1" applyBorder="1" applyAlignment="1">
      <alignment horizontal="center" vertical="center" shrinkToFit="1"/>
    </xf>
    <xf numFmtId="0" fontId="24" fillId="5" borderId="10" xfId="0" applyFont="1" applyFill="1" applyBorder="1" applyAlignment="1">
      <alignment horizontal="center" vertical="center" shrinkToFit="1"/>
    </xf>
    <xf numFmtId="0" fontId="18" fillId="6" borderId="4" xfId="0" applyFont="1" applyFill="1" applyBorder="1" applyAlignment="1">
      <alignment horizontal="center" vertical="center" textRotation="255" shrinkToFit="1"/>
    </xf>
    <xf numFmtId="0" fontId="18" fillId="6" borderId="9" xfId="0" applyFont="1" applyFill="1" applyBorder="1" applyAlignment="1">
      <alignment horizontal="center" vertical="center" textRotation="255" shrinkToFit="1"/>
    </xf>
    <xf numFmtId="0" fontId="18" fillId="6" borderId="8" xfId="0" applyFont="1" applyFill="1" applyBorder="1" applyAlignment="1">
      <alignment horizontal="center" vertical="center" textRotation="255" shrinkToFit="1"/>
    </xf>
    <xf numFmtId="0" fontId="24" fillId="5" borderId="0" xfId="0" applyFont="1" applyFill="1" applyAlignment="1">
      <alignment horizontal="center" vertical="center" shrinkToFit="1"/>
    </xf>
    <xf numFmtId="0" fontId="18" fillId="8" borderId="4" xfId="0" applyFont="1" applyFill="1" applyBorder="1" applyAlignment="1">
      <alignment horizontal="center" vertical="center" textRotation="255" shrinkToFit="1"/>
    </xf>
    <xf numFmtId="0" fontId="18" fillId="8" borderId="9" xfId="0" applyFont="1" applyFill="1" applyBorder="1" applyAlignment="1">
      <alignment horizontal="center" vertical="center" textRotation="255" shrinkToFit="1"/>
    </xf>
    <xf numFmtId="0" fontId="18" fillId="8" borderId="8" xfId="0" applyFont="1" applyFill="1" applyBorder="1" applyAlignment="1">
      <alignment horizontal="center" vertical="center" textRotation="255" shrinkToFit="1"/>
    </xf>
    <xf numFmtId="0" fontId="18" fillId="9" borderId="4" xfId="0" applyFont="1" applyFill="1" applyBorder="1" applyAlignment="1">
      <alignment horizontal="center" vertical="center" textRotation="255" shrinkToFit="1"/>
    </xf>
    <xf numFmtId="0" fontId="18" fillId="9" borderId="9" xfId="0" applyFont="1" applyFill="1" applyBorder="1" applyAlignment="1">
      <alignment horizontal="center" vertical="center" textRotation="255" shrinkToFit="1"/>
    </xf>
    <xf numFmtId="0" fontId="18" fillId="9" borderId="8" xfId="0" applyFont="1" applyFill="1" applyBorder="1" applyAlignment="1">
      <alignment horizontal="center" vertical="center" textRotation="255" shrinkToFit="1"/>
    </xf>
    <xf numFmtId="0" fontId="24" fillId="2" borderId="10" xfId="0" applyFont="1" applyFill="1" applyBorder="1" applyAlignment="1">
      <alignment horizontal="center" vertical="center" shrinkToFi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23" fillId="0" borderId="0" xfId="0" applyFont="1" applyAlignment="1">
      <alignment horizontal="center" vertical="center"/>
    </xf>
    <xf numFmtId="0" fontId="11" fillId="0" borderId="0" xfId="0" applyFont="1" applyAlignment="1">
      <alignment horizontal="center" vertical="center"/>
    </xf>
    <xf numFmtId="57" fontId="12" fillId="0" borderId="11" xfId="0" applyNumberFormat="1" applyFont="1" applyBorder="1" applyAlignment="1">
      <alignment horizontal="left" vertical="center"/>
    </xf>
    <xf numFmtId="57" fontId="12" fillId="0" borderId="12" xfId="0" applyNumberFormat="1" applyFont="1" applyBorder="1" applyAlignment="1">
      <alignment horizontal="left" vertical="center"/>
    </xf>
    <xf numFmtId="57" fontId="12" fillId="0" borderId="13" xfId="0" applyNumberFormat="1" applyFont="1" applyBorder="1" applyAlignment="1">
      <alignment horizontal="left" vertical="center"/>
    </xf>
    <xf numFmtId="0" fontId="12" fillId="2" borderId="4" xfId="0" applyFont="1" applyFill="1" applyBorder="1" applyAlignment="1">
      <alignment horizontal="center" vertical="center"/>
    </xf>
    <xf numFmtId="0" fontId="12" fillId="2" borderId="8" xfId="0" applyFont="1" applyFill="1" applyBorder="1" applyAlignment="1">
      <alignment horizontal="center" vertical="center"/>
    </xf>
    <xf numFmtId="0" fontId="53" fillId="3" borderId="20" xfId="0" applyFont="1" applyFill="1" applyBorder="1" applyAlignment="1">
      <alignment horizontal="center" vertical="center"/>
    </xf>
    <xf numFmtId="0" fontId="54" fillId="3" borderId="21" xfId="0" applyFont="1" applyFill="1" applyBorder="1" applyAlignment="1">
      <alignment horizontal="center" vertical="center"/>
    </xf>
    <xf numFmtId="0" fontId="53" fillId="16" borderId="22" xfId="0" applyFont="1" applyFill="1" applyBorder="1" applyAlignment="1">
      <alignment horizontal="center" vertical="center"/>
    </xf>
    <xf numFmtId="0" fontId="54" fillId="16" borderId="23" xfId="0" applyFont="1" applyFill="1" applyBorder="1" applyAlignment="1">
      <alignment horizontal="center" vertical="center"/>
    </xf>
    <xf numFmtId="0" fontId="35" fillId="0" borderId="0" xfId="0" applyFont="1" applyAlignment="1">
      <alignment horizontal="center" vertical="center"/>
    </xf>
    <xf numFmtId="0" fontId="53" fillId="11" borderId="24" xfId="0" applyFont="1" applyFill="1" applyBorder="1" applyAlignment="1">
      <alignment horizontal="center" vertical="center"/>
    </xf>
    <xf numFmtId="0" fontId="53" fillId="11" borderId="0" xfId="0" applyFont="1" applyFill="1" applyAlignment="1">
      <alignment horizontal="center" vertical="center"/>
    </xf>
    <xf numFmtId="0" fontId="57" fillId="0" borderId="0" xfId="0" applyFont="1" applyAlignment="1">
      <alignment horizontal="center" vertical="center"/>
    </xf>
    <xf numFmtId="0" fontId="56" fillId="3" borderId="24" xfId="0" applyFont="1" applyFill="1" applyBorder="1" applyAlignment="1">
      <alignment horizontal="center" vertical="center"/>
    </xf>
    <xf numFmtId="0" fontId="56" fillId="3" borderId="0" xfId="0" applyFont="1" applyFill="1" applyAlignment="1">
      <alignment horizontal="center" vertical="center"/>
    </xf>
    <xf numFmtId="0" fontId="53" fillId="5" borderId="24" xfId="0" applyFont="1" applyFill="1" applyBorder="1" applyAlignment="1">
      <alignment horizontal="center" vertical="center"/>
    </xf>
    <xf numFmtId="0" fontId="53" fillId="5" borderId="0" xfId="0" applyFont="1" applyFill="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0" xfId="0" applyFont="1" applyFill="1" applyAlignment="1">
      <alignment horizontal="center" vertical="center"/>
    </xf>
    <xf numFmtId="0" fontId="56" fillId="11" borderId="24" xfId="0" applyFont="1" applyFill="1" applyBorder="1" applyAlignment="1">
      <alignment horizontal="center" vertical="center"/>
    </xf>
    <xf numFmtId="0" fontId="56" fillId="11" borderId="0" xfId="0" applyFont="1" applyFill="1" applyAlignment="1">
      <alignment horizontal="center" vertical="center"/>
    </xf>
    <xf numFmtId="0" fontId="36" fillId="0" borderId="0" xfId="4" applyFont="1" applyAlignment="1">
      <alignment horizontal="left" vertical="center"/>
    </xf>
    <xf numFmtId="0" fontId="18" fillId="2" borderId="4" xfId="4" applyFont="1" applyFill="1" applyBorder="1" applyAlignment="1">
      <alignment horizontal="center" vertical="center"/>
    </xf>
    <xf numFmtId="0" fontId="18" fillId="2" borderId="9" xfId="4" applyFont="1" applyFill="1" applyBorder="1" applyAlignment="1">
      <alignment horizontal="center" vertical="center"/>
    </xf>
    <xf numFmtId="0" fontId="18" fillId="2" borderId="11" xfId="4" applyFont="1" applyFill="1" applyBorder="1" applyAlignment="1">
      <alignment horizontal="center" vertical="center"/>
    </xf>
    <xf numFmtId="0" fontId="18" fillId="2" borderId="12" xfId="4" applyFont="1" applyFill="1" applyBorder="1" applyAlignment="1">
      <alignment horizontal="center" vertical="center"/>
    </xf>
    <xf numFmtId="0" fontId="18" fillId="2" borderId="13" xfId="4"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18" fillId="2" borderId="10" xfId="4" applyFont="1" applyFill="1" applyBorder="1" applyAlignment="1">
      <alignment horizontal="center" vertical="center"/>
    </xf>
    <xf numFmtId="0" fontId="17" fillId="4" borderId="11" xfId="4" applyFont="1" applyFill="1" applyBorder="1" applyAlignment="1">
      <alignment horizontal="center" vertical="center"/>
    </xf>
    <xf numFmtId="0" fontId="17" fillId="4" borderId="12" xfId="4" applyFont="1" applyFill="1" applyBorder="1" applyAlignment="1">
      <alignment horizontal="center" vertical="center"/>
    </xf>
    <xf numFmtId="0" fontId="17" fillId="4" borderId="13" xfId="4" applyFont="1" applyFill="1" applyBorder="1" applyAlignment="1">
      <alignment horizontal="center" vertical="center"/>
    </xf>
    <xf numFmtId="0" fontId="10" fillId="0" borderId="11" xfId="4"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3" xfId="4" applyFont="1" applyBorder="1" applyAlignment="1">
      <alignment horizontal="center" vertical="center" shrinkToFit="1"/>
    </xf>
    <xf numFmtId="0" fontId="9" fillId="0" borderId="4" xfId="4" applyFont="1" applyBorder="1" applyAlignment="1">
      <alignment horizontal="center" vertical="center"/>
    </xf>
    <xf numFmtId="0" fontId="9" fillId="0" borderId="9" xfId="4" applyFont="1" applyBorder="1" applyAlignment="1">
      <alignment horizontal="center" vertical="center"/>
    </xf>
    <xf numFmtId="0" fontId="9" fillId="0" borderId="8" xfId="4" applyFont="1" applyBorder="1" applyAlignment="1">
      <alignment horizontal="center" vertical="center"/>
    </xf>
    <xf numFmtId="0" fontId="18" fillId="0" borderId="10" xfId="4" applyFont="1" applyBorder="1" applyAlignment="1">
      <alignment horizontal="left" vertical="center" shrinkToFit="1"/>
    </xf>
    <xf numFmtId="0" fontId="31" fillId="0" borderId="0" xfId="4" applyFont="1" applyBorder="1" applyAlignment="1">
      <alignment horizontal="center" vertical="center"/>
    </xf>
    <xf numFmtId="0" fontId="9" fillId="10" borderId="11" xfId="4" applyFont="1" applyFill="1" applyBorder="1" applyAlignment="1">
      <alignment horizontal="center" vertical="center"/>
    </xf>
    <xf numFmtId="0" fontId="9" fillId="10" borderId="12" xfId="4" applyFont="1" applyFill="1" applyBorder="1" applyAlignment="1">
      <alignment horizontal="center" vertical="center"/>
    </xf>
    <xf numFmtId="0" fontId="9" fillId="10" borderId="13" xfId="4" applyFont="1" applyFill="1" applyBorder="1" applyAlignment="1">
      <alignment horizontal="center" vertical="center"/>
    </xf>
    <xf numFmtId="0" fontId="9" fillId="13" borderId="0" xfId="4" applyFont="1" applyFill="1" applyBorder="1" applyAlignment="1">
      <alignment horizontal="left" vertical="center"/>
    </xf>
    <xf numFmtId="0" fontId="9" fillId="0" borderId="0" xfId="4" applyFont="1" applyFill="1" applyBorder="1" applyAlignment="1">
      <alignment horizontal="left" vertical="center"/>
    </xf>
    <xf numFmtId="0" fontId="9" fillId="0" borderId="31" xfId="0" applyFont="1" applyBorder="1" applyAlignment="1">
      <alignment horizontal="center" vertical="center"/>
    </xf>
    <xf numFmtId="0" fontId="9" fillId="0" borderId="0" xfId="0" applyFont="1" applyBorder="1" applyAlignment="1">
      <alignment horizontal="center" vertical="center"/>
    </xf>
    <xf numFmtId="0" fontId="9" fillId="0" borderId="34"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2" borderId="29" xfId="0" applyFont="1" applyFill="1" applyBorder="1" applyAlignment="1">
      <alignment horizontal="center" vertical="center"/>
    </xf>
    <xf numFmtId="0" fontId="9" fillId="0" borderId="30" xfId="0" applyFont="1" applyBorder="1" applyAlignment="1">
      <alignment horizontal="center" vertical="center"/>
    </xf>
    <xf numFmtId="0" fontId="9" fillId="0" borderId="3" xfId="0" applyFont="1" applyBorder="1" applyAlignment="1">
      <alignment horizontal="center" vertical="center"/>
    </xf>
    <xf numFmtId="0" fontId="9" fillId="0" borderId="36" xfId="0" applyFont="1" applyBorder="1" applyAlignment="1">
      <alignment horizontal="center" vertical="center"/>
    </xf>
    <xf numFmtId="0" fontId="36" fillId="0" borderId="3" xfId="4" applyFont="1" applyBorder="1" applyAlignment="1">
      <alignment horizontal="center" vertical="top"/>
    </xf>
    <xf numFmtId="0" fontId="18" fillId="0" borderId="10" xfId="4" applyFont="1" applyFill="1" applyBorder="1" applyAlignment="1">
      <alignment horizontal="left" vertical="center"/>
    </xf>
    <xf numFmtId="0" fontId="9" fillId="0" borderId="10" xfId="4" applyFont="1" applyBorder="1" applyAlignment="1">
      <alignment horizontal="left" vertical="center"/>
    </xf>
    <xf numFmtId="0" fontId="9" fillId="4" borderId="10" xfId="4" applyFont="1" applyFill="1" applyBorder="1" applyAlignment="1">
      <alignment horizontal="center" vertical="center"/>
    </xf>
    <xf numFmtId="38" fontId="38" fillId="13" borderId="10" xfId="5" applyFont="1" applyFill="1" applyBorder="1" applyAlignment="1">
      <alignment horizontal="center" vertical="center"/>
    </xf>
    <xf numFmtId="49" fontId="9" fillId="0" borderId="10" xfId="4" applyNumberFormat="1" applyFont="1" applyFill="1" applyBorder="1" applyAlignment="1">
      <alignment horizontal="left" vertical="center"/>
    </xf>
    <xf numFmtId="3" fontId="9" fillId="0" borderId="10" xfId="4" applyNumberFormat="1" applyFont="1" applyFill="1" applyBorder="1" applyAlignment="1">
      <alignment horizontal="left" vertical="center"/>
    </xf>
    <xf numFmtId="0" fontId="9" fillId="10" borderId="11" xfId="4" applyFont="1" applyFill="1" applyBorder="1" applyAlignment="1">
      <alignment horizontal="center" vertical="center" shrinkToFit="1"/>
    </xf>
    <xf numFmtId="0" fontId="9" fillId="10" borderId="12" xfId="4" applyFont="1" applyFill="1" applyBorder="1" applyAlignment="1">
      <alignment horizontal="center" vertical="center" shrinkToFit="1"/>
    </xf>
    <xf numFmtId="0" fontId="9" fillId="0" borderId="11" xfId="4" applyFont="1" applyFill="1" applyBorder="1" applyAlignment="1">
      <alignment horizontal="left" vertical="center" shrinkToFit="1"/>
    </xf>
    <xf numFmtId="0" fontId="9" fillId="0" borderId="12" xfId="4" applyFont="1" applyFill="1" applyBorder="1" applyAlignment="1">
      <alignment horizontal="left" vertical="center" shrinkToFit="1"/>
    </xf>
    <xf numFmtId="0" fontId="9" fillId="0" borderId="13" xfId="4" applyFont="1" applyFill="1" applyBorder="1" applyAlignment="1">
      <alignment horizontal="left" vertical="center" shrinkToFit="1"/>
    </xf>
    <xf numFmtId="0" fontId="9" fillId="2" borderId="10" xfId="4" applyFont="1" applyFill="1" applyBorder="1" applyAlignment="1">
      <alignment horizontal="center" vertical="center"/>
    </xf>
    <xf numFmtId="0" fontId="9" fillId="0" borderId="3" xfId="4" applyFont="1" applyBorder="1" applyAlignment="1">
      <alignment horizontal="center" vertical="top"/>
    </xf>
    <xf numFmtId="0" fontId="9" fillId="0" borderId="7" xfId="4" applyFont="1" applyBorder="1" applyAlignment="1">
      <alignment horizontal="center" vertical="top"/>
    </xf>
    <xf numFmtId="0" fontId="9" fillId="8" borderId="10" xfId="4" applyFont="1" applyFill="1" applyBorder="1" applyAlignment="1">
      <alignment horizontal="center" vertical="center"/>
    </xf>
    <xf numFmtId="38" fontId="38" fillId="0" borderId="10" xfId="5" applyFont="1" applyFill="1" applyBorder="1" applyAlignment="1">
      <alignment horizontal="center" vertical="center"/>
    </xf>
    <xf numFmtId="3" fontId="17" fillId="0" borderId="10" xfId="4" applyNumberFormat="1" applyFont="1" applyFill="1" applyBorder="1" applyAlignment="1">
      <alignment horizontal="left" vertical="center" shrinkToFit="1"/>
    </xf>
    <xf numFmtId="0" fontId="17" fillId="0" borderId="10" xfId="4" applyFont="1" applyFill="1" applyBorder="1" applyAlignment="1">
      <alignment horizontal="left" vertical="center" shrinkToFit="1"/>
    </xf>
    <xf numFmtId="0" fontId="9" fillId="0" borderId="10" xfId="4" applyFont="1" applyFill="1" applyBorder="1" applyAlignment="1">
      <alignment horizontal="left" vertical="center" shrinkToFit="1"/>
    </xf>
    <xf numFmtId="0" fontId="37" fillId="0" borderId="0" xfId="4" applyFont="1" applyBorder="1" applyAlignment="1">
      <alignment horizontal="center" vertical="center"/>
    </xf>
    <xf numFmtId="0" fontId="42" fillId="14" borderId="10" xfId="6" applyFont="1" applyFill="1" applyBorder="1" applyAlignment="1">
      <alignment horizontal="left" vertical="center"/>
    </xf>
    <xf numFmtId="0" fontId="42" fillId="0" borderId="0" xfId="6" applyFont="1" applyAlignment="1">
      <alignment horizontal="center" vertical="center"/>
    </xf>
    <xf numFmtId="0" fontId="42" fillId="0" borderId="0" xfId="6" applyFont="1" applyAlignment="1">
      <alignment horizontal="left" vertical="center"/>
    </xf>
    <xf numFmtId="0" fontId="42" fillId="14" borderId="11" xfId="6" applyFont="1" applyFill="1" applyBorder="1" applyAlignment="1">
      <alignment horizontal="center" vertical="center"/>
    </xf>
    <xf numFmtId="0" fontId="42" fillId="14" borderId="12" xfId="6" applyFont="1" applyFill="1" applyBorder="1" applyAlignment="1">
      <alignment horizontal="center" vertical="center"/>
    </xf>
    <xf numFmtId="0" fontId="42" fillId="14" borderId="13" xfId="6" applyFont="1" applyFill="1" applyBorder="1" applyAlignment="1">
      <alignment horizontal="center" vertical="center"/>
    </xf>
    <xf numFmtId="0" fontId="42" fillId="0" borderId="10" xfId="6" applyFont="1" applyBorder="1" applyAlignment="1">
      <alignment horizontal="left" vertical="center"/>
    </xf>
    <xf numFmtId="0" fontId="42" fillId="0" borderId="11" xfId="6" applyFont="1" applyBorder="1" applyAlignment="1">
      <alignment horizontal="center" vertical="center"/>
    </xf>
    <xf numFmtId="0" fontId="42" fillId="0" borderId="12" xfId="6" applyFont="1" applyBorder="1" applyAlignment="1">
      <alignment horizontal="center" vertical="center"/>
    </xf>
    <xf numFmtId="0" fontId="42" fillId="0" borderId="13" xfId="6" applyFont="1" applyBorder="1" applyAlignment="1">
      <alignment horizontal="center" vertical="center"/>
    </xf>
    <xf numFmtId="0" fontId="43" fillId="0" borderId="10" xfId="6" applyFont="1" applyBorder="1" applyAlignment="1">
      <alignment horizontal="left" vertical="center"/>
    </xf>
    <xf numFmtId="0" fontId="43" fillId="0" borderId="11" xfId="6" applyFont="1" applyBorder="1" applyAlignment="1">
      <alignment horizontal="center" vertical="center"/>
    </xf>
    <xf numFmtId="0" fontId="43" fillId="0" borderId="12" xfId="6" applyFont="1" applyBorder="1" applyAlignment="1">
      <alignment horizontal="center" vertical="center"/>
    </xf>
    <xf numFmtId="0" fontId="43" fillId="0" borderId="13" xfId="6" applyFont="1" applyBorder="1" applyAlignment="1">
      <alignment horizontal="center" vertical="center"/>
    </xf>
    <xf numFmtId="0" fontId="43" fillId="0" borderId="11" xfId="6" applyFont="1" applyBorder="1" applyAlignment="1">
      <alignment horizontal="left" vertical="center"/>
    </xf>
    <xf numFmtId="0" fontId="43" fillId="0" borderId="12" xfId="6" applyFont="1" applyBorder="1" applyAlignment="1">
      <alignment horizontal="left" vertical="center"/>
    </xf>
    <xf numFmtId="0" fontId="43" fillId="0" borderId="13" xfId="6" applyFont="1" applyBorder="1" applyAlignment="1">
      <alignment horizontal="left" vertical="center"/>
    </xf>
  </cellXfs>
  <cellStyles count="7">
    <cellStyle name="Excel Built-in Normal" xfId="1"/>
    <cellStyle name="桁区切り 2" xfId="3"/>
    <cellStyle name="桁区切り 3" xfId="5"/>
    <cellStyle name="標準" xfId="0" builtinId="0"/>
    <cellStyle name="標準 2" xfId="2"/>
    <cellStyle name="標準 3" xfId="4"/>
    <cellStyle name="標準 4" xfId="6"/>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8</xdr:col>
      <xdr:colOff>295275</xdr:colOff>
      <xdr:row>30</xdr:row>
      <xdr:rowOff>161925</xdr:rowOff>
    </xdr:to>
    <xdr:pic>
      <xdr:nvPicPr>
        <xdr:cNvPr id="3" name="図 2">
          <a:extLst>
            <a:ext uri="{FF2B5EF4-FFF2-40B4-BE49-F238E27FC236}">
              <a16:creationId xmlns:a16="http://schemas.microsoft.com/office/drawing/2014/main" xmlns="" id="{93E2D785-5E7A-4577-8294-B3C2859D5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8</xdr:col>
      <xdr:colOff>295275</xdr:colOff>
      <xdr:row>30</xdr:row>
      <xdr:rowOff>161925</xdr:rowOff>
    </xdr:to>
    <xdr:pic>
      <xdr:nvPicPr>
        <xdr:cNvPr id="4" name="図 3">
          <a:extLst>
            <a:ext uri="{FF2B5EF4-FFF2-40B4-BE49-F238E27FC236}">
              <a16:creationId xmlns:a16="http://schemas.microsoft.com/office/drawing/2014/main" xmlns="" id="{0E78229C-B3E0-4F67-8ACB-651BFE292B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76199</xdr:rowOff>
    </xdr:from>
    <xdr:to>
      <xdr:col>2</xdr:col>
      <xdr:colOff>742950</xdr:colOff>
      <xdr:row>25</xdr:row>
      <xdr:rowOff>171450</xdr:rowOff>
    </xdr:to>
    <xdr:pic>
      <xdr:nvPicPr>
        <xdr:cNvPr id="3" name="図 2">
          <a:extLst>
            <a:ext uri="{FF2B5EF4-FFF2-40B4-BE49-F238E27FC236}">
              <a16:creationId xmlns:a16="http://schemas.microsoft.com/office/drawing/2014/main" xmlns="" id="{CA30457A-0636-4496-AC0B-09C15D8197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81549"/>
          <a:ext cx="2705100" cy="1581151"/>
        </a:xfrm>
        <a:prstGeom prst="rect">
          <a:avLst/>
        </a:prstGeom>
      </xdr:spPr>
    </xdr:pic>
    <xdr:clientData/>
  </xdr:twoCellAnchor>
  <xdr:twoCellAnchor editAs="oneCell">
    <xdr:from>
      <xdr:col>4</xdr:col>
      <xdr:colOff>19050</xdr:colOff>
      <xdr:row>18</xdr:row>
      <xdr:rowOff>114300</xdr:rowOff>
    </xdr:from>
    <xdr:to>
      <xdr:col>7</xdr:col>
      <xdr:colOff>514350</xdr:colOff>
      <xdr:row>25</xdr:row>
      <xdr:rowOff>133350</xdr:rowOff>
    </xdr:to>
    <xdr:pic>
      <xdr:nvPicPr>
        <xdr:cNvPr id="5" name="図 4">
          <a:extLst>
            <a:ext uri="{FF2B5EF4-FFF2-40B4-BE49-F238E27FC236}">
              <a16:creationId xmlns:a16="http://schemas.microsoft.com/office/drawing/2014/main" xmlns="" id="{1D2CD7D5-18C5-481E-9FFD-0A420EABA8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86100" y="4572000"/>
          <a:ext cx="2476500" cy="1752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400050</xdr:colOff>
          <xdr:row>9</xdr:row>
          <xdr:rowOff>133350</xdr:rowOff>
        </xdr:from>
        <xdr:to>
          <xdr:col>14</xdr:col>
          <xdr:colOff>571500</xdr:colOff>
          <xdr:row>11</xdr:row>
          <xdr:rowOff>161925</xdr:rowOff>
        </xdr:to>
        <xdr:sp macro="" textlink="">
          <xdr:nvSpPr>
            <xdr:cNvPr id="9217" name="Group Box 1" hidden="1">
              <a:extLst>
                <a:ext uri="{63B3BB69-23CF-44E3-9099-C40C66FF867C}">
                  <a14:compatExt spid="_x0000_s9217"/>
                </a:ext>
                <a:ext uri="{FF2B5EF4-FFF2-40B4-BE49-F238E27FC236}">
                  <a16:creationId xmlns:a16="http://schemas.microsoft.com/office/drawing/2014/main" xmlns="" id="{00000000-0008-0000-0900-00000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552450</xdr:colOff>
          <xdr:row>9</xdr:row>
          <xdr:rowOff>285750</xdr:rowOff>
        </xdr:from>
        <xdr:to>
          <xdr:col>15</xdr:col>
          <xdr:colOff>38100</xdr:colOff>
          <xdr:row>12</xdr:row>
          <xdr:rowOff>76200</xdr:rowOff>
        </xdr:to>
        <xdr:sp macro="" textlink="">
          <xdr:nvSpPr>
            <xdr:cNvPr id="9218" name="Group Box 2" hidden="1">
              <a:extLst>
                <a:ext uri="{63B3BB69-23CF-44E3-9099-C40C66FF867C}">
                  <a14:compatExt spid="_x0000_s9218"/>
                </a:ext>
                <a:ext uri="{FF2B5EF4-FFF2-40B4-BE49-F238E27FC236}">
                  <a16:creationId xmlns:a16="http://schemas.microsoft.com/office/drawing/2014/main" xmlns="" id="{00000000-0008-0000-0900-00000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390525</xdr:colOff>
          <xdr:row>8</xdr:row>
          <xdr:rowOff>171450</xdr:rowOff>
        </xdr:from>
        <xdr:to>
          <xdr:col>23</xdr:col>
          <xdr:colOff>438150</xdr:colOff>
          <xdr:row>9</xdr:row>
          <xdr:rowOff>219075</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xmlns=""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4月29日</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n-yamauchi\Desktop\&#29066;&#26412;&#30476;&#36899;\R2&#24180;&#29066;&#26412;&#30476;&#36899;\&#26032;&#30003;&#35531;&#26360;&#24335;\HP&#35201;&#30003;&#35531;&#26360;&#39006;\&#9679;&#31227;&#34892;&#38306;&#20418;&#30003;&#35531;&#26360;&#96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76;&#36899;&#20107;&#21209;&#23616;/&#30476;&#36899;&#20107;&#21209;&#23616;R2/HP&#25522;&#36617;/&#9679;&#26119;&#27573;&#23529;&#26619;&#30003;&#35531;&#26360;&#9679;20-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県連会員"/>
      <sheetName val="公認級位移行登録"/>
      <sheetName val="公認段位移行登録"/>
      <sheetName val="公認少年段位【移行】"/>
      <sheetName val="支払証"/>
      <sheetName val="過払い"/>
    </sheetNames>
    <sheetDataSet>
      <sheetData sheetId="0">
        <row r="3">
          <cell r="B3" t="str">
            <v>熊本県空手道連盟</v>
          </cell>
        </row>
        <row r="4">
          <cell r="B4" t="str">
            <v>くまモン道場</v>
          </cell>
        </row>
        <row r="5">
          <cell r="B5" t="str">
            <v>くまモン</v>
          </cell>
        </row>
        <row r="6">
          <cell r="B6" t="str">
            <v>〒000-1111</v>
          </cell>
        </row>
        <row r="7">
          <cell r="B7" t="str">
            <v>熊本県熊本市熊区1-2-3</v>
          </cell>
        </row>
        <row r="8">
          <cell r="B8" t="str">
            <v>090-1111-2222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基本情報】"/>
      <sheetName val="推薦書"/>
      <sheetName val="レポート"/>
      <sheetName val="県連会員"/>
      <sheetName val="例"/>
      <sheetName val="少年初段"/>
      <sheetName val="少年２段"/>
      <sheetName val="一般初段"/>
      <sheetName val="一般２段"/>
      <sheetName val="一般３段"/>
      <sheetName val="少年段位移行"/>
      <sheetName val="段位移行"/>
      <sheetName val="支払証"/>
      <sheetName val="過払い"/>
    </sheetNames>
    <sheetDataSet>
      <sheetData sheetId="0"/>
      <sheetData sheetId="1"/>
      <sheetData sheetId="2"/>
      <sheetData sheetId="3"/>
      <sheetData sheetId="4">
        <row r="5">
          <cell r="B5" t="str">
            <v>くまもん空手道連盟</v>
          </cell>
          <cell r="G5" t="str">
            <v>〒８00-0000</v>
          </cell>
        </row>
        <row r="6">
          <cell r="B6" t="str">
            <v>くまもん道場</v>
          </cell>
          <cell r="G6" t="str">
            <v>くま市熊区小熊町５７０５－２</v>
          </cell>
        </row>
        <row r="7">
          <cell r="B7" t="str">
            <v>くまもん</v>
          </cell>
          <cell r="G7" t="str">
            <v>090-3333-3333</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7"/>
  <sheetViews>
    <sheetView topLeftCell="A31" workbookViewId="0">
      <selection activeCell="A8" sqref="A8:M8"/>
    </sheetView>
  </sheetViews>
  <sheetFormatPr defaultRowHeight="13.5"/>
  <sheetData>
    <row r="2" spans="1:14">
      <c r="C2" t="s">
        <v>319</v>
      </c>
    </row>
    <row r="4" spans="1:14">
      <c r="A4" s="202" t="s">
        <v>320</v>
      </c>
      <c r="B4" s="202"/>
      <c r="C4" s="202"/>
      <c r="D4" s="202"/>
      <c r="E4" s="202"/>
      <c r="F4" s="202"/>
      <c r="G4" s="202"/>
      <c r="H4" s="202"/>
      <c r="I4" s="202"/>
      <c r="J4" s="202"/>
      <c r="K4" s="202"/>
      <c r="L4" s="202"/>
      <c r="M4" s="202"/>
    </row>
    <row r="5" spans="1:14">
      <c r="A5" s="202" t="s">
        <v>321</v>
      </c>
      <c r="B5" s="202"/>
      <c r="C5" s="202"/>
      <c r="D5" s="202"/>
      <c r="E5" s="202"/>
      <c r="F5" s="202"/>
      <c r="G5" s="202"/>
      <c r="H5" s="202"/>
      <c r="I5" s="202"/>
      <c r="J5" s="202"/>
      <c r="K5" s="202"/>
      <c r="L5" s="202"/>
      <c r="M5" s="202"/>
    </row>
    <row r="6" spans="1:14">
      <c r="A6" s="202" t="s">
        <v>322</v>
      </c>
      <c r="B6" s="202"/>
      <c r="C6" s="202"/>
      <c r="D6" s="202"/>
      <c r="E6" s="202"/>
      <c r="F6" s="202"/>
      <c r="G6" s="202"/>
      <c r="H6" s="202"/>
      <c r="I6" s="202"/>
      <c r="J6" s="202"/>
      <c r="K6" s="202"/>
      <c r="L6" s="202"/>
      <c r="M6" s="202"/>
      <c r="N6" s="202"/>
    </row>
    <row r="7" spans="1:14" ht="18">
      <c r="A7" s="207" t="s">
        <v>323</v>
      </c>
      <c r="B7" s="207"/>
      <c r="C7" s="207"/>
      <c r="D7" s="207"/>
      <c r="E7" s="207"/>
      <c r="F7" s="207"/>
      <c r="G7" s="207"/>
      <c r="H7" s="207"/>
      <c r="I7" s="207"/>
      <c r="J7" s="207"/>
      <c r="K7" s="207"/>
      <c r="L7" s="207"/>
      <c r="M7" s="207"/>
    </row>
    <row r="8" spans="1:14" ht="18">
      <c r="A8" s="207" t="s">
        <v>324</v>
      </c>
      <c r="B8" s="207"/>
      <c r="C8" s="207"/>
      <c r="D8" s="207"/>
      <c r="E8" s="207"/>
      <c r="F8" s="207"/>
      <c r="G8" s="207"/>
      <c r="H8" s="207"/>
      <c r="I8" s="207"/>
      <c r="J8" s="207"/>
      <c r="K8" s="207"/>
      <c r="L8" s="207"/>
      <c r="M8" s="207"/>
    </row>
    <row r="9" spans="1:14" ht="18">
      <c r="A9" s="203" t="s">
        <v>325</v>
      </c>
      <c r="B9" s="203"/>
      <c r="C9" s="203"/>
      <c r="D9" s="203"/>
      <c r="E9" s="203"/>
      <c r="F9" s="203"/>
      <c r="G9" s="203"/>
      <c r="H9" s="203"/>
      <c r="I9" s="203"/>
      <c r="J9" s="203"/>
      <c r="K9" s="203"/>
      <c r="L9" s="203"/>
    </row>
    <row r="27" spans="1:14">
      <c r="A27" t="s">
        <v>326</v>
      </c>
    </row>
    <row r="28" spans="1:14">
      <c r="A28" t="s">
        <v>327</v>
      </c>
    </row>
    <row r="29" spans="1:14" ht="18.75">
      <c r="A29" s="202" t="s">
        <v>335</v>
      </c>
      <c r="B29" s="202"/>
      <c r="C29" s="202"/>
      <c r="D29" s="202"/>
      <c r="E29" s="202"/>
      <c r="F29" s="202"/>
      <c r="G29" s="202"/>
      <c r="H29" s="202"/>
      <c r="I29" s="202"/>
      <c r="J29" s="202"/>
      <c r="K29" s="202"/>
      <c r="L29" s="202"/>
      <c r="M29" s="202"/>
      <c r="N29" s="202"/>
    </row>
    <row r="30" spans="1:14">
      <c r="A30" s="202" t="s">
        <v>328</v>
      </c>
      <c r="B30" s="202"/>
      <c r="C30" s="202"/>
      <c r="D30" s="202"/>
      <c r="E30" s="202"/>
      <c r="F30" s="202"/>
      <c r="G30" s="202"/>
      <c r="H30" s="202"/>
      <c r="I30" s="202"/>
      <c r="J30" s="202"/>
      <c r="K30" s="202"/>
      <c r="L30" s="202"/>
      <c r="M30" s="202"/>
      <c r="N30" s="202"/>
    </row>
    <row r="31" spans="1:14">
      <c r="A31" t="s">
        <v>329</v>
      </c>
    </row>
    <row r="32" spans="1:14">
      <c r="A32" t="s">
        <v>330</v>
      </c>
    </row>
    <row r="33" spans="2:15" ht="18">
      <c r="B33" s="203" t="s">
        <v>331</v>
      </c>
      <c r="C33" s="203"/>
      <c r="D33" s="203"/>
      <c r="E33" s="203"/>
      <c r="F33" s="203"/>
      <c r="G33" s="203"/>
      <c r="H33" s="203"/>
      <c r="I33" s="203"/>
      <c r="J33" s="203"/>
      <c r="K33" s="203"/>
      <c r="L33" s="203"/>
    </row>
    <row r="34" spans="2:15" ht="18">
      <c r="B34" s="203" t="s">
        <v>332</v>
      </c>
      <c r="C34" s="203"/>
      <c r="D34" s="203"/>
      <c r="E34" s="203"/>
      <c r="F34" s="203"/>
      <c r="G34" s="203"/>
      <c r="H34" s="203"/>
      <c r="I34" s="203"/>
      <c r="J34" s="203"/>
      <c r="K34" s="203"/>
      <c r="L34" s="203"/>
    </row>
    <row r="35" spans="2:15" ht="18">
      <c r="B35" s="203" t="s">
        <v>333</v>
      </c>
      <c r="C35" s="203"/>
      <c r="D35" s="203"/>
      <c r="E35" s="203"/>
      <c r="F35" s="203"/>
      <c r="G35" s="203"/>
      <c r="H35" s="203"/>
      <c r="I35" s="203"/>
      <c r="J35" s="203"/>
      <c r="K35" s="203"/>
      <c r="L35" s="203"/>
    </row>
    <row r="36" spans="2:15" ht="18">
      <c r="B36" s="192" t="s">
        <v>336</v>
      </c>
      <c r="C36" s="192"/>
      <c r="D36" s="192"/>
      <c r="E36" s="192"/>
      <c r="F36" s="192"/>
      <c r="G36" s="192"/>
      <c r="H36" s="192"/>
      <c r="I36" s="192"/>
      <c r="J36" s="192"/>
      <c r="K36" s="192"/>
      <c r="L36" s="192"/>
    </row>
    <row r="37" spans="2:15" ht="18">
      <c r="B37" s="192" t="s">
        <v>337</v>
      </c>
      <c r="C37" s="192"/>
      <c r="D37" s="192"/>
      <c r="E37" s="192"/>
      <c r="F37" s="192"/>
      <c r="G37" s="192"/>
      <c r="H37" s="192"/>
      <c r="I37" s="192"/>
      <c r="J37" s="192"/>
      <c r="K37" s="192"/>
      <c r="L37" s="192"/>
    </row>
    <row r="38" spans="2:15">
      <c r="B38" s="190"/>
      <c r="C38" s="190"/>
      <c r="D38" s="190"/>
      <c r="E38" s="190"/>
      <c r="F38" s="190"/>
      <c r="G38" s="190"/>
      <c r="H38" s="190"/>
      <c r="I38" s="190"/>
      <c r="J38" s="190"/>
      <c r="K38" s="190"/>
      <c r="L38" s="190"/>
    </row>
    <row r="39" spans="2:15" ht="18.75">
      <c r="B39" s="191" t="s">
        <v>338</v>
      </c>
    </row>
    <row r="40" spans="2:15">
      <c r="B40" s="28" t="s">
        <v>339</v>
      </c>
    </row>
    <row r="41" spans="2:15">
      <c r="B41" s="28" t="s">
        <v>340</v>
      </c>
    </row>
    <row r="42" spans="2:15">
      <c r="B42" s="28" t="s">
        <v>176</v>
      </c>
    </row>
    <row r="43" spans="2:15">
      <c r="B43" t="s">
        <v>334</v>
      </c>
    </row>
    <row r="44" spans="2:15" ht="14.25" thickBot="1"/>
    <row r="45" spans="2:15" ht="25.5">
      <c r="B45" s="204" t="s">
        <v>341</v>
      </c>
      <c r="C45" s="205"/>
      <c r="D45" s="205"/>
      <c r="E45" s="205"/>
      <c r="F45" s="205"/>
      <c r="G45" s="205"/>
      <c r="H45" s="205"/>
      <c r="I45" s="205"/>
      <c r="J45" s="205"/>
      <c r="K45" s="205"/>
      <c r="L45" s="205"/>
      <c r="M45" s="205"/>
      <c r="N45" s="206"/>
    </row>
    <row r="46" spans="2:15" ht="25.5">
      <c r="B46" s="193" t="s">
        <v>342</v>
      </c>
      <c r="C46" s="194"/>
      <c r="D46" s="194"/>
      <c r="E46" s="194"/>
      <c r="F46" s="194"/>
      <c r="G46" s="194"/>
      <c r="H46" s="194"/>
      <c r="I46" s="194"/>
      <c r="J46" s="194"/>
      <c r="K46" s="194"/>
      <c r="L46" s="194"/>
      <c r="M46" s="194"/>
      <c r="N46" s="195"/>
      <c r="O46" s="196"/>
    </row>
    <row r="47" spans="2:15" ht="26.25" thickBot="1">
      <c r="B47" s="200" t="s">
        <v>343</v>
      </c>
      <c r="C47" s="201"/>
      <c r="D47" s="201"/>
      <c r="E47" s="201"/>
      <c r="F47" s="201"/>
      <c r="G47" s="201"/>
      <c r="H47" s="201"/>
      <c r="I47" s="201"/>
      <c r="J47" s="201"/>
      <c r="K47" s="197"/>
      <c r="L47" s="197"/>
      <c r="M47" s="197"/>
      <c r="N47" s="198"/>
    </row>
  </sheetData>
  <mergeCells count="13">
    <mergeCell ref="A9:L9"/>
    <mergeCell ref="A4:M4"/>
    <mergeCell ref="A5:M5"/>
    <mergeCell ref="A6:N6"/>
    <mergeCell ref="A7:M7"/>
    <mergeCell ref="A8:M8"/>
    <mergeCell ref="B47:J47"/>
    <mergeCell ref="A29:N29"/>
    <mergeCell ref="A30:N30"/>
    <mergeCell ref="B33:L33"/>
    <mergeCell ref="B34:L34"/>
    <mergeCell ref="B35:L35"/>
    <mergeCell ref="B45:N45"/>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4"/>
  <sheetViews>
    <sheetView view="pageBreakPreview" topLeftCell="A4" zoomScaleNormal="100" zoomScaleSheetLayoutView="100" workbookViewId="0">
      <selection activeCell="E28" sqref="E28"/>
    </sheetView>
  </sheetViews>
  <sheetFormatPr defaultColWidth="6.7265625" defaultRowHeight="19.899999999999999" customHeight="1"/>
  <cols>
    <col min="1" max="16384" width="6.7265625" style="34"/>
  </cols>
  <sheetData>
    <row r="1" spans="1:13" s="33" customFormat="1" ht="19.899999999999999" customHeight="1">
      <c r="A1" s="208" t="s">
        <v>44</v>
      </c>
      <c r="B1" s="208"/>
      <c r="C1" s="209" t="s">
        <v>163</v>
      </c>
      <c r="D1" s="209"/>
      <c r="E1" s="209"/>
      <c r="F1" s="209"/>
      <c r="G1" s="209"/>
      <c r="H1" s="209"/>
      <c r="J1" s="51"/>
      <c r="K1" s="51"/>
      <c r="L1" s="51"/>
    </row>
    <row r="2" spans="1:13" ht="19.899999999999999" customHeight="1">
      <c r="J2" s="29"/>
      <c r="K2" s="29"/>
      <c r="L2" s="28"/>
    </row>
    <row r="3" spans="1:13" ht="19.899999999999999" customHeight="1">
      <c r="A3" s="228" t="s">
        <v>96</v>
      </c>
      <c r="B3" s="228"/>
      <c r="C3" s="228"/>
      <c r="D3" s="228"/>
      <c r="E3" s="228"/>
      <c r="F3" s="228"/>
      <c r="G3" s="228"/>
      <c r="H3" s="228"/>
      <c r="J3" s="1"/>
      <c r="K3" s="1"/>
      <c r="L3" s="28"/>
    </row>
    <row r="4" spans="1:13" ht="26.1" customHeight="1">
      <c r="A4" s="35" t="s">
        <v>45</v>
      </c>
      <c r="B4" s="210" t="s">
        <v>93</v>
      </c>
      <c r="C4" s="210"/>
      <c r="D4" s="210"/>
      <c r="E4" s="35" t="s">
        <v>46</v>
      </c>
      <c r="F4" s="210" t="s">
        <v>94</v>
      </c>
      <c r="G4" s="210"/>
      <c r="H4" s="210"/>
      <c r="I4" s="34" t="s">
        <v>61</v>
      </c>
      <c r="J4" s="34" t="s">
        <v>62</v>
      </c>
      <c r="K4" s="34" t="s">
        <v>63</v>
      </c>
      <c r="L4" s="34" t="s">
        <v>64</v>
      </c>
      <c r="M4" s="34" t="s">
        <v>89</v>
      </c>
    </row>
    <row r="5" spans="1:13" ht="26.1" customHeight="1">
      <c r="A5" s="35" t="s" ph="1">
        <v>116</v>
      </c>
      <c r="B5" s="224" t="s" ph="1">
        <v>95</v>
      </c>
      <c r="C5" s="224"/>
      <c r="D5" s="224"/>
      <c r="E5" s="35" t="s">
        <v>16</v>
      </c>
      <c r="F5" s="225" t="s">
        <v>47</v>
      </c>
      <c r="G5" s="225"/>
      <c r="H5" s="225"/>
      <c r="I5" s="34" t="s">
        <v>47</v>
      </c>
      <c r="J5" s="34" t="s">
        <v>47</v>
      </c>
      <c r="K5" s="34" t="s">
        <v>47</v>
      </c>
      <c r="L5" s="34" t="s">
        <v>47</v>
      </c>
      <c r="M5" s="30" t="s">
        <v>88</v>
      </c>
    </row>
    <row r="6" spans="1:13" ht="26.1" customHeight="1">
      <c r="A6" s="35" t="s">
        <v>17</v>
      </c>
      <c r="B6" s="223">
        <v>31330</v>
      </c>
      <c r="C6" s="223"/>
      <c r="D6" s="223"/>
      <c r="E6" s="71" t="s">
        <v>18</v>
      </c>
      <c r="F6" s="226"/>
      <c r="G6" s="227"/>
      <c r="H6" s="72" t="s">
        <v>48</v>
      </c>
      <c r="I6" s="34" t="s">
        <v>65</v>
      </c>
      <c r="J6" s="34" t="s">
        <v>66</v>
      </c>
      <c r="K6" s="34" t="s">
        <v>67</v>
      </c>
      <c r="L6" s="34" t="s">
        <v>68</v>
      </c>
      <c r="M6" s="31" t="s">
        <v>83</v>
      </c>
    </row>
    <row r="7" spans="1:13" ht="26.1" customHeight="1">
      <c r="A7" s="235" t="s">
        <v>7</v>
      </c>
      <c r="B7" s="238" t="s">
        <v>49</v>
      </c>
      <c r="C7" s="239"/>
      <c r="D7" s="239"/>
      <c r="E7" s="239"/>
      <c r="F7" s="239"/>
      <c r="G7" s="239"/>
      <c r="H7" s="240"/>
      <c r="I7" s="34" t="s">
        <v>69</v>
      </c>
      <c r="J7" s="34" t="s">
        <v>70</v>
      </c>
      <c r="K7" s="34" t="s">
        <v>71</v>
      </c>
      <c r="L7" s="34" t="s">
        <v>72</v>
      </c>
      <c r="M7" s="31" t="s">
        <v>84</v>
      </c>
    </row>
    <row r="8" spans="1:13" ht="26.1" customHeight="1">
      <c r="A8" s="235"/>
      <c r="B8" s="236" t="s">
        <v>50</v>
      </c>
      <c r="C8" s="228"/>
      <c r="D8" s="228"/>
      <c r="E8" s="228"/>
      <c r="F8" s="228"/>
      <c r="G8" s="228"/>
      <c r="H8" s="237"/>
      <c r="J8" s="34" t="s">
        <v>73</v>
      </c>
      <c r="K8" s="34" t="s">
        <v>74</v>
      </c>
      <c r="L8" s="34" t="s">
        <v>75</v>
      </c>
      <c r="M8" s="31" t="s">
        <v>85</v>
      </c>
    </row>
    <row r="9" spans="1:13" ht="26.1" customHeight="1">
      <c r="A9" s="35" t="s">
        <v>51</v>
      </c>
      <c r="B9" s="233" t="s">
        <v>52</v>
      </c>
      <c r="C9" s="233"/>
      <c r="D9" s="233"/>
      <c r="E9" s="73" t="s">
        <v>53</v>
      </c>
      <c r="F9" s="234" t="s">
        <v>54</v>
      </c>
      <c r="G9" s="234"/>
      <c r="H9" s="234"/>
      <c r="J9" s="34" t="s">
        <v>76</v>
      </c>
      <c r="K9" s="34" t="s">
        <v>77</v>
      </c>
      <c r="L9" s="34" t="s">
        <v>78</v>
      </c>
      <c r="M9" s="31" t="s">
        <v>86</v>
      </c>
    </row>
    <row r="10" spans="1:13" ht="26.1" customHeight="1">
      <c r="A10" s="35" t="s">
        <v>21</v>
      </c>
      <c r="B10" s="222" t="s">
        <v>55</v>
      </c>
      <c r="C10" s="222"/>
      <c r="D10" s="222"/>
      <c r="E10" s="36" t="s">
        <v>30</v>
      </c>
      <c r="F10" s="32" t="s">
        <v>56</v>
      </c>
      <c r="G10" s="241">
        <v>888</v>
      </c>
      <c r="H10" s="242"/>
      <c r="J10" s="34" t="s">
        <v>79</v>
      </c>
      <c r="L10" s="34" t="s">
        <v>80</v>
      </c>
      <c r="M10" s="31" t="s">
        <v>87</v>
      </c>
    </row>
    <row r="11" spans="1:13" ht="26.1" customHeight="1">
      <c r="A11" s="35" t="s">
        <v>57</v>
      </c>
      <c r="B11" s="210" t="s">
        <v>47</v>
      </c>
      <c r="C11" s="210"/>
      <c r="D11" s="210"/>
      <c r="E11" s="35" t="s">
        <v>58</v>
      </c>
      <c r="F11" s="210" t="s">
        <v>47</v>
      </c>
      <c r="G11" s="210"/>
      <c r="H11" s="210"/>
    </row>
    <row r="12" spans="1:13" ht="26.1" customHeight="1">
      <c r="A12" s="35" t="s">
        <v>59</v>
      </c>
      <c r="B12" s="210" t="s">
        <v>47</v>
      </c>
      <c r="C12" s="210"/>
      <c r="D12" s="210"/>
      <c r="E12" s="35" t="s">
        <v>60</v>
      </c>
      <c r="F12" s="210"/>
      <c r="G12" s="210"/>
      <c r="H12" s="210"/>
    </row>
    <row r="13" spans="1:13" s="46" customFormat="1" ht="26.1" customHeight="1">
      <c r="I13" s="34"/>
      <c r="K13" s="34"/>
      <c r="L13" s="34"/>
    </row>
    <row r="14" spans="1:13" ht="26.1" customHeight="1">
      <c r="A14" s="243" t="s">
        <v>92</v>
      </c>
      <c r="B14" s="243"/>
      <c r="C14" s="243"/>
      <c r="D14" s="243"/>
      <c r="E14" s="243"/>
      <c r="F14" s="243"/>
      <c r="G14" s="243"/>
      <c r="H14" s="243"/>
    </row>
    <row r="15" spans="1:13" ht="26.1" customHeight="1">
      <c r="A15" s="244" t="s">
        <v>81</v>
      </c>
      <c r="B15" s="244"/>
      <c r="C15" s="244"/>
      <c r="D15" s="244"/>
      <c r="E15" s="244"/>
      <c r="F15" s="244"/>
      <c r="G15" s="244"/>
      <c r="H15" s="244"/>
    </row>
    <row r="16" spans="1:13" ht="26.1" customHeight="1">
      <c r="A16" s="61" t="s">
        <v>82</v>
      </c>
      <c r="B16" s="221" ph="1"/>
      <c r="C16" s="221" ph="1"/>
      <c r="D16" s="49" t="s">
        <v>88</v>
      </c>
      <c r="E16" s="61" t="s">
        <v>82</v>
      </c>
      <c r="F16" s="221" ph="1"/>
      <c r="G16" s="221" ph="1"/>
      <c r="H16" s="49" t="s">
        <v>88</v>
      </c>
    </row>
    <row r="17" spans="1:12" s="46" customFormat="1" ht="26.1" customHeight="1">
      <c r="A17" s="47"/>
      <c r="B17" s="48" ph="1"/>
      <c r="C17" s="48" ph="1"/>
      <c r="D17" s="48"/>
      <c r="E17" s="47"/>
      <c r="F17" s="48" ph="1"/>
      <c r="G17" s="48" ph="1"/>
      <c r="H17" s="48"/>
      <c r="I17" s="34"/>
      <c r="J17" s="34"/>
      <c r="K17" s="34"/>
      <c r="L17" s="34"/>
    </row>
    <row r="18" spans="1:12" ht="26.1" customHeight="1">
      <c r="A18" s="228" t="s">
        <v>97</v>
      </c>
      <c r="B18" s="228"/>
      <c r="C18" s="228"/>
      <c r="D18" s="228"/>
      <c r="E18" s="228"/>
      <c r="F18" s="228"/>
      <c r="G18" s="228"/>
      <c r="H18" s="228"/>
    </row>
    <row r="19" spans="1:12" ht="26.1" customHeight="1">
      <c r="A19" s="50" t="s">
        <v>90</v>
      </c>
      <c r="B19" s="213" t="s">
        <v>266</v>
      </c>
      <c r="C19" s="214"/>
      <c r="D19" s="215"/>
      <c r="E19" s="123" t="s">
        <v>265</v>
      </c>
      <c r="F19" s="50" t="s">
        <v>91</v>
      </c>
      <c r="G19" s="212" t="s">
        <v>42</v>
      </c>
      <c r="H19" s="212"/>
    </row>
    <row r="20" spans="1:12" ht="26.1" customHeight="1">
      <c r="A20" s="219" t="s">
        <v>98</v>
      </c>
      <c r="B20" s="216" t="s">
        <v>267</v>
      </c>
      <c r="C20" s="217"/>
      <c r="D20" s="218"/>
      <c r="E20" s="163">
        <v>2000</v>
      </c>
      <c r="F20" s="37">
        <v>1</v>
      </c>
      <c r="G20" s="211">
        <f>E20*F20</f>
        <v>2000</v>
      </c>
      <c r="H20" s="211"/>
    </row>
    <row r="21" spans="1:12" ht="26.1" customHeight="1">
      <c r="A21" s="220"/>
      <c r="B21" s="216" t="s">
        <v>268</v>
      </c>
      <c r="C21" s="217"/>
      <c r="D21" s="218"/>
      <c r="E21" s="163">
        <v>2000</v>
      </c>
      <c r="F21" s="37">
        <f>COUNTA(種目!M6:M10,種目!M13:M17,種目!M20:M24,種目!M27:M31,種目!M34:M38,種目!M41:M45,種目!R6:R10,種目!R13:R17,種目!R20:R24,種目!R27:R31,種目!R34:R38,種目!R41:R45)</f>
        <v>0</v>
      </c>
      <c r="G21" s="211">
        <f t="shared" ref="G21" si="0">E21*F21</f>
        <v>0</v>
      </c>
      <c r="H21" s="211"/>
    </row>
    <row r="22" spans="1:12" ht="26.1" customHeight="1">
      <c r="A22" s="229" t="s">
        <v>164</v>
      </c>
      <c r="B22" s="229"/>
      <c r="C22" s="229"/>
      <c r="D22" s="229"/>
      <c r="E22" s="230"/>
      <c r="F22" s="38" t="s">
        <v>43</v>
      </c>
      <c r="G22" s="231">
        <f>SUM(G20:H21)</f>
        <v>2000</v>
      </c>
      <c r="H22" s="232"/>
    </row>
    <row r="23" spans="1:12" ht="26.1" customHeight="1">
      <c r="A23" s="39"/>
      <c r="B23" s="40"/>
      <c r="C23" s="40"/>
      <c r="D23" s="40"/>
      <c r="E23" s="40"/>
      <c r="F23" s="40"/>
      <c r="G23" s="40"/>
      <c r="H23" s="40"/>
    </row>
    <row r="24" spans="1:12" ht="26.1" customHeight="1"/>
  </sheetData>
  <mergeCells count="34">
    <mergeCell ref="B16:C16"/>
    <mergeCell ref="A18:H18"/>
    <mergeCell ref="B5:D5"/>
    <mergeCell ref="F5:H5"/>
    <mergeCell ref="F6:G6"/>
    <mergeCell ref="A3:H3"/>
    <mergeCell ref="A22:E22"/>
    <mergeCell ref="G22:H22"/>
    <mergeCell ref="B9:D9"/>
    <mergeCell ref="F9:H9"/>
    <mergeCell ref="A7:A8"/>
    <mergeCell ref="B8:H8"/>
    <mergeCell ref="B7:H7"/>
    <mergeCell ref="G10:H10"/>
    <mergeCell ref="F11:H11"/>
    <mergeCell ref="F12:H12"/>
    <mergeCell ref="A14:H14"/>
    <mergeCell ref="A15:H15"/>
    <mergeCell ref="A1:B1"/>
    <mergeCell ref="C1:H1"/>
    <mergeCell ref="B4:D4"/>
    <mergeCell ref="F4:H4"/>
    <mergeCell ref="G21:H21"/>
    <mergeCell ref="G20:H20"/>
    <mergeCell ref="G19:H19"/>
    <mergeCell ref="B19:D19"/>
    <mergeCell ref="B20:D20"/>
    <mergeCell ref="B21:D21"/>
    <mergeCell ref="A20:A21"/>
    <mergeCell ref="F16:G16"/>
    <mergeCell ref="B12:D12"/>
    <mergeCell ref="B11:D11"/>
    <mergeCell ref="B10:D10"/>
    <mergeCell ref="B6:D6"/>
  </mergeCells>
  <phoneticPr fontId="3" type="Hiragana"/>
  <dataValidations count="5">
    <dataValidation type="list" allowBlank="1" showInputMessage="1" showErrorMessage="1" sqref="F5">
      <formula1>$I$5:$I$7</formula1>
    </dataValidation>
    <dataValidation type="list" allowBlank="1" showInputMessage="1" showErrorMessage="1" sqref="B12:B13">
      <formula1>$L$5:$L$10</formula1>
    </dataValidation>
    <dataValidation type="list" allowBlank="1" showInputMessage="1" showErrorMessage="1" sqref="F11">
      <formula1>$K$5:$K$9</formula1>
    </dataValidation>
    <dataValidation type="list" allowBlank="1" showInputMessage="1" showErrorMessage="1" sqref="B11">
      <formula1>$J$5:$J$10</formula1>
    </dataValidation>
    <dataValidation type="list" allowBlank="1" showInputMessage="1" sqref="D16:D17 H16:H17">
      <formula1>$M$5:$M$10</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46"/>
  <sheetViews>
    <sheetView view="pageBreakPreview" topLeftCell="A7" zoomScaleNormal="100" zoomScaleSheetLayoutView="100" workbookViewId="0">
      <selection activeCell="N13" sqref="N13"/>
    </sheetView>
  </sheetViews>
  <sheetFormatPr defaultColWidth="5.7265625" defaultRowHeight="16.899999999999999" customHeight="1"/>
  <cols>
    <col min="1" max="1" width="2.36328125" style="43" bestFit="1" customWidth="1"/>
    <col min="2" max="2" width="4" style="43" bestFit="1" customWidth="1"/>
    <col min="3" max="4" width="9.7265625" style="43" customWidth="1"/>
    <col min="5" max="5" width="5.7265625" style="43"/>
    <col min="6" max="6" width="2.36328125" style="43" bestFit="1" customWidth="1"/>
    <col min="7" max="7" width="4" style="43" bestFit="1" customWidth="1"/>
    <col min="8" max="9" width="9.7265625" style="43" customWidth="1"/>
    <col min="10" max="10" width="5.7265625" style="43"/>
    <col min="11" max="11" width="2.36328125" style="43" bestFit="1" customWidth="1"/>
    <col min="12" max="12" width="4" style="43" bestFit="1" customWidth="1"/>
    <col min="13" max="14" width="9.7265625" style="43" customWidth="1"/>
    <col min="15" max="15" width="5.7265625" style="43"/>
    <col min="16" max="16" width="2.36328125" style="43" bestFit="1" customWidth="1"/>
    <col min="17" max="17" width="4" style="43" bestFit="1" customWidth="1"/>
    <col min="18" max="19" width="9.7265625" style="43" customWidth="1"/>
    <col min="20" max="16384" width="5.7265625" style="43"/>
  </cols>
  <sheetData>
    <row r="1" spans="1:19" s="41" customFormat="1" ht="19.899999999999999" customHeight="1">
      <c r="A1" s="248" t="s">
        <v>99</v>
      </c>
      <c r="B1" s="248"/>
      <c r="C1" s="248"/>
      <c r="D1" s="250" t="s">
        <v>115</v>
      </c>
      <c r="E1" s="250"/>
      <c r="F1" s="249" t="str">
        <f>重要!F4</f>
        <v>くまモン道場</v>
      </c>
      <c r="G1" s="249"/>
      <c r="H1" s="249"/>
      <c r="I1" s="249"/>
      <c r="K1" s="248" t="s">
        <v>118</v>
      </c>
      <c r="L1" s="248"/>
      <c r="M1" s="248"/>
      <c r="N1" s="250" t="s">
        <v>115</v>
      </c>
      <c r="O1" s="250"/>
      <c r="P1" s="249" t="str">
        <f>重要!F4</f>
        <v>くまモン道場</v>
      </c>
      <c r="Q1" s="249"/>
      <c r="R1" s="249"/>
      <c r="S1" s="249"/>
    </row>
    <row r="2" spans="1:19" ht="16.899999999999999" customHeight="1">
      <c r="A2" s="42"/>
      <c r="B2" s="42"/>
      <c r="C2" s="42"/>
      <c r="D2" s="42"/>
      <c r="E2" s="42"/>
      <c r="F2" s="42"/>
      <c r="G2" s="42"/>
      <c r="H2" s="42"/>
      <c r="I2" s="42"/>
      <c r="J2" s="42"/>
      <c r="K2" s="42"/>
      <c r="L2" s="42"/>
      <c r="M2" s="42"/>
      <c r="N2" s="42"/>
      <c r="O2" s="42"/>
      <c r="P2" s="42"/>
      <c r="Q2" s="42"/>
      <c r="R2" s="42"/>
      <c r="S2" s="42"/>
    </row>
    <row r="3" spans="1:19" ht="19.899999999999999" customHeight="1">
      <c r="A3" s="254" t="s">
        <v>114</v>
      </c>
      <c r="B3" s="254"/>
      <c r="C3" s="254"/>
      <c r="D3" s="254"/>
      <c r="E3" s="254"/>
      <c r="F3" s="254"/>
      <c r="G3" s="254"/>
      <c r="H3" s="254"/>
      <c r="I3" s="254"/>
      <c r="J3" s="42"/>
      <c r="K3" s="254" t="s">
        <v>117</v>
      </c>
      <c r="L3" s="254"/>
      <c r="M3" s="254"/>
      <c r="N3" s="254"/>
      <c r="O3" s="254"/>
      <c r="P3" s="254"/>
      <c r="Q3" s="254"/>
      <c r="R3" s="254"/>
      <c r="S3" s="254"/>
    </row>
    <row r="4" spans="1:19" ht="16.899999999999999" customHeight="1">
      <c r="A4" s="42"/>
      <c r="B4" s="42"/>
      <c r="C4" s="42"/>
      <c r="D4" s="42"/>
      <c r="E4" s="42"/>
      <c r="F4" s="42"/>
      <c r="G4" s="42"/>
      <c r="H4" s="42"/>
      <c r="I4" s="42"/>
      <c r="J4" s="42"/>
      <c r="K4" s="42"/>
      <c r="L4" s="42"/>
      <c r="M4" s="42"/>
      <c r="N4" s="42"/>
      <c r="O4" s="42"/>
      <c r="P4" s="42"/>
      <c r="Q4" s="42"/>
      <c r="R4" s="42"/>
      <c r="S4" s="42"/>
    </row>
    <row r="5" spans="1:19" ht="16.899999999999999" customHeight="1">
      <c r="A5" s="251" t="s">
        <v>102</v>
      </c>
      <c r="B5" s="44" t="s">
        <v>0</v>
      </c>
      <c r="C5" s="44" t="s">
        <v>1</v>
      </c>
      <c r="D5" s="44" t="s">
        <v>101</v>
      </c>
      <c r="E5" s="42"/>
      <c r="F5" s="245" t="s">
        <v>103</v>
      </c>
      <c r="G5" s="44" t="s">
        <v>0</v>
      </c>
      <c r="H5" s="44" t="s">
        <v>1</v>
      </c>
      <c r="I5" s="44" t="s">
        <v>101</v>
      </c>
      <c r="J5" s="42"/>
      <c r="K5" s="255" t="s">
        <v>102</v>
      </c>
      <c r="L5" s="44" t="s">
        <v>0</v>
      </c>
      <c r="M5" s="44" t="s">
        <v>1</v>
      </c>
      <c r="N5" s="44" t="s">
        <v>101</v>
      </c>
      <c r="O5" s="42"/>
      <c r="P5" s="258" t="s">
        <v>103</v>
      </c>
      <c r="Q5" s="44" t="s">
        <v>0</v>
      </c>
      <c r="R5" s="44" t="s">
        <v>1</v>
      </c>
      <c r="S5" s="44" t="s">
        <v>101</v>
      </c>
    </row>
    <row r="6" spans="1:19" ht="16.899999999999999" customHeight="1">
      <c r="A6" s="252"/>
      <c r="B6" s="44">
        <v>1</v>
      </c>
      <c r="C6" s="45" t="s">
        <v>100</v>
      </c>
      <c r="D6" s="45" t="str">
        <f>PHONETIC(C6)</f>
        <v>くまもと　たろう</v>
      </c>
      <c r="E6" s="42"/>
      <c r="F6" s="246"/>
      <c r="G6" s="44">
        <v>1</v>
      </c>
      <c r="H6" s="45"/>
      <c r="I6" s="45" t="str">
        <f>PHONETIC(H6)</f>
        <v/>
      </c>
      <c r="J6" s="42"/>
      <c r="K6" s="256"/>
      <c r="L6" s="44">
        <v>1</v>
      </c>
      <c r="M6" s="45"/>
      <c r="N6" s="45" t="str">
        <f>PHONETIC(M6)</f>
        <v/>
      </c>
      <c r="O6" s="42"/>
      <c r="P6" s="259"/>
      <c r="Q6" s="44">
        <v>1</v>
      </c>
      <c r="R6" s="45"/>
      <c r="S6" s="45" t="str">
        <f>PHONETIC(R6)</f>
        <v/>
      </c>
    </row>
    <row r="7" spans="1:19" ht="16.899999999999999" customHeight="1">
      <c r="A7" s="252"/>
      <c r="B7" s="44">
        <v>2</v>
      </c>
      <c r="C7" s="45"/>
      <c r="D7" s="45" t="str">
        <f t="shared" ref="D7:D10" si="0">PHONETIC(C7)</f>
        <v/>
      </c>
      <c r="E7" s="42"/>
      <c r="F7" s="246"/>
      <c r="G7" s="44">
        <v>2</v>
      </c>
      <c r="H7" s="45"/>
      <c r="I7" s="45" t="str">
        <f t="shared" ref="I7:I10" si="1">PHONETIC(H7)</f>
        <v/>
      </c>
      <c r="J7" s="42"/>
      <c r="K7" s="256"/>
      <c r="L7" s="44">
        <v>2</v>
      </c>
      <c r="M7" s="45"/>
      <c r="N7" s="45" t="str">
        <f t="shared" ref="N7:N8" si="2">PHONETIC(M7)</f>
        <v/>
      </c>
      <c r="O7" s="42"/>
      <c r="P7" s="259"/>
      <c r="Q7" s="44">
        <v>2</v>
      </c>
      <c r="R7" s="45"/>
      <c r="S7" s="45" t="str">
        <f t="shared" ref="S7:S8" si="3">PHONETIC(R7)</f>
        <v/>
      </c>
    </row>
    <row r="8" spans="1:19" ht="16.899999999999999" customHeight="1">
      <c r="A8" s="252"/>
      <c r="B8" s="44">
        <v>3</v>
      </c>
      <c r="C8" s="45"/>
      <c r="D8" s="45" t="str">
        <f t="shared" si="0"/>
        <v/>
      </c>
      <c r="E8" s="42"/>
      <c r="F8" s="246"/>
      <c r="G8" s="44">
        <v>3</v>
      </c>
      <c r="H8" s="45"/>
      <c r="I8" s="45" t="str">
        <f t="shared" si="1"/>
        <v/>
      </c>
      <c r="J8" s="42"/>
      <c r="K8" s="256"/>
      <c r="L8" s="44">
        <v>3</v>
      </c>
      <c r="M8" s="45"/>
      <c r="N8" s="45" t="str">
        <f t="shared" si="2"/>
        <v/>
      </c>
      <c r="O8" s="42"/>
      <c r="P8" s="259"/>
      <c r="Q8" s="44">
        <v>3</v>
      </c>
      <c r="R8" s="45"/>
      <c r="S8" s="45" t="str">
        <f t="shared" si="3"/>
        <v/>
      </c>
    </row>
    <row r="9" spans="1:19" ht="16.899999999999999" customHeight="1">
      <c r="A9" s="252"/>
      <c r="B9" s="44">
        <v>4</v>
      </c>
      <c r="C9" s="45"/>
      <c r="D9" s="45"/>
      <c r="E9" s="42"/>
      <c r="F9" s="246"/>
      <c r="G9" s="44">
        <v>4</v>
      </c>
      <c r="H9" s="45"/>
      <c r="I9" s="45"/>
      <c r="J9" s="42"/>
      <c r="K9" s="256"/>
      <c r="L9" s="44">
        <v>4</v>
      </c>
      <c r="M9" s="45"/>
      <c r="N9" s="45"/>
      <c r="O9" s="42"/>
      <c r="P9" s="259"/>
      <c r="Q9" s="44">
        <v>4</v>
      </c>
      <c r="R9" s="45"/>
      <c r="S9" s="45"/>
    </row>
    <row r="10" spans="1:19" ht="16.899999999999999" customHeight="1">
      <c r="A10" s="253"/>
      <c r="B10" s="44">
        <v>5</v>
      </c>
      <c r="C10" s="45"/>
      <c r="D10" s="45" t="str">
        <f t="shared" si="0"/>
        <v/>
      </c>
      <c r="E10" s="42"/>
      <c r="F10" s="247"/>
      <c r="G10" s="44">
        <v>5</v>
      </c>
      <c r="H10" s="45"/>
      <c r="I10" s="45" t="str">
        <f t="shared" si="1"/>
        <v/>
      </c>
      <c r="J10" s="42"/>
      <c r="K10" s="257"/>
      <c r="L10" s="44">
        <v>5</v>
      </c>
      <c r="M10" s="45"/>
      <c r="N10" s="45" t="str">
        <f t="shared" ref="N10" si="4">PHONETIC(M10)</f>
        <v/>
      </c>
      <c r="O10" s="42"/>
      <c r="P10" s="260"/>
      <c r="Q10" s="44">
        <v>5</v>
      </c>
      <c r="R10" s="45"/>
      <c r="S10" s="45" t="str">
        <f t="shared" ref="S10" si="5">PHONETIC(R10)</f>
        <v/>
      </c>
    </row>
    <row r="11" spans="1:19" ht="16.899999999999999" customHeight="1">
      <c r="A11" s="42"/>
      <c r="B11" s="42"/>
      <c r="C11" s="42"/>
      <c r="D11" s="42"/>
      <c r="E11" s="42"/>
      <c r="F11" s="42"/>
      <c r="G11" s="42"/>
      <c r="H11" s="42"/>
      <c r="I11" s="42"/>
      <c r="J11" s="42"/>
      <c r="K11" s="42"/>
      <c r="L11" s="42"/>
      <c r="M11" s="42"/>
      <c r="N11" s="42"/>
      <c r="O11" s="42"/>
      <c r="P11" s="42"/>
      <c r="Q11" s="42"/>
      <c r="R11" s="42"/>
      <c r="S11" s="42"/>
    </row>
    <row r="12" spans="1:19" ht="16.899999999999999" customHeight="1">
      <c r="A12" s="251" t="s">
        <v>104</v>
      </c>
      <c r="B12" s="44" t="s">
        <v>0</v>
      </c>
      <c r="C12" s="44" t="s">
        <v>1</v>
      </c>
      <c r="D12" s="44" t="s">
        <v>101</v>
      </c>
      <c r="E12" s="42"/>
      <c r="F12" s="245" t="s">
        <v>105</v>
      </c>
      <c r="G12" s="44" t="s">
        <v>0</v>
      </c>
      <c r="H12" s="44" t="s">
        <v>1</v>
      </c>
      <c r="I12" s="44" t="s">
        <v>101</v>
      </c>
      <c r="J12" s="42"/>
      <c r="K12" s="255" t="s">
        <v>104</v>
      </c>
      <c r="L12" s="44" t="s">
        <v>0</v>
      </c>
      <c r="M12" s="44" t="s">
        <v>1</v>
      </c>
      <c r="N12" s="44" t="s">
        <v>101</v>
      </c>
      <c r="O12" s="42"/>
      <c r="P12" s="258" t="s">
        <v>105</v>
      </c>
      <c r="Q12" s="44" t="s">
        <v>0</v>
      </c>
      <c r="R12" s="44" t="s">
        <v>1</v>
      </c>
      <c r="S12" s="44" t="s">
        <v>101</v>
      </c>
    </row>
    <row r="13" spans="1:19" ht="16.899999999999999" customHeight="1">
      <c r="A13" s="252"/>
      <c r="B13" s="44">
        <v>1</v>
      </c>
      <c r="C13" s="45"/>
      <c r="D13" s="45"/>
      <c r="E13" s="42"/>
      <c r="F13" s="246"/>
      <c r="G13" s="44">
        <v>1</v>
      </c>
      <c r="H13" s="45"/>
      <c r="I13" s="45" t="str">
        <f t="shared" ref="I13:I15" si="6">PHONETIC(H13)</f>
        <v/>
      </c>
      <c r="J13" s="42"/>
      <c r="K13" s="256"/>
      <c r="L13" s="44">
        <v>1</v>
      </c>
      <c r="M13" s="45"/>
      <c r="N13" s="45" t="str">
        <f t="shared" ref="N13:N15" si="7">PHONETIC(M13)</f>
        <v/>
      </c>
      <c r="O13" s="42"/>
      <c r="P13" s="259"/>
      <c r="Q13" s="44">
        <v>1</v>
      </c>
      <c r="R13" s="45"/>
      <c r="S13" s="45" t="str">
        <f t="shared" ref="S13:S15" si="8">PHONETIC(R13)</f>
        <v/>
      </c>
    </row>
    <row r="14" spans="1:19" ht="16.899999999999999" customHeight="1">
      <c r="A14" s="252"/>
      <c r="B14" s="44">
        <v>2</v>
      </c>
      <c r="C14" s="45"/>
      <c r="D14" s="45"/>
      <c r="E14" s="42"/>
      <c r="F14" s="246"/>
      <c r="G14" s="44">
        <v>2</v>
      </c>
      <c r="H14" s="45"/>
      <c r="I14" s="45" t="str">
        <f t="shared" si="6"/>
        <v/>
      </c>
      <c r="J14" s="42"/>
      <c r="K14" s="256"/>
      <c r="L14" s="44">
        <v>2</v>
      </c>
      <c r="M14" s="45"/>
      <c r="N14" s="45" t="str">
        <f t="shared" si="7"/>
        <v/>
      </c>
      <c r="O14" s="42"/>
      <c r="P14" s="259"/>
      <c r="Q14" s="44">
        <v>2</v>
      </c>
      <c r="R14" s="45"/>
      <c r="S14" s="45" t="str">
        <f t="shared" si="8"/>
        <v/>
      </c>
    </row>
    <row r="15" spans="1:19" ht="16.899999999999999" customHeight="1">
      <c r="A15" s="252"/>
      <c r="B15" s="44">
        <v>3</v>
      </c>
      <c r="C15" s="45"/>
      <c r="D15" s="45"/>
      <c r="E15" s="42"/>
      <c r="F15" s="246"/>
      <c r="G15" s="44">
        <v>3</v>
      </c>
      <c r="H15" s="45"/>
      <c r="I15" s="45" t="str">
        <f t="shared" si="6"/>
        <v/>
      </c>
      <c r="J15" s="42"/>
      <c r="K15" s="256"/>
      <c r="L15" s="44">
        <v>3</v>
      </c>
      <c r="M15" s="45"/>
      <c r="N15" s="45" t="str">
        <f t="shared" si="7"/>
        <v/>
      </c>
      <c r="O15" s="42"/>
      <c r="P15" s="259"/>
      <c r="Q15" s="44">
        <v>3</v>
      </c>
      <c r="R15" s="45"/>
      <c r="S15" s="45" t="str">
        <f t="shared" si="8"/>
        <v/>
      </c>
    </row>
    <row r="16" spans="1:19" ht="16.899999999999999" customHeight="1">
      <c r="A16" s="252"/>
      <c r="B16" s="44">
        <v>4</v>
      </c>
      <c r="C16" s="45"/>
      <c r="D16" s="45"/>
      <c r="E16" s="42"/>
      <c r="F16" s="246"/>
      <c r="G16" s="44">
        <v>4</v>
      </c>
      <c r="H16" s="45"/>
      <c r="I16" s="45"/>
      <c r="J16" s="42"/>
      <c r="K16" s="256"/>
      <c r="L16" s="44">
        <v>4</v>
      </c>
      <c r="M16" s="45"/>
      <c r="N16" s="45"/>
      <c r="O16" s="42"/>
      <c r="P16" s="259"/>
      <c r="Q16" s="44">
        <v>4</v>
      </c>
      <c r="R16" s="45"/>
      <c r="S16" s="45"/>
    </row>
    <row r="17" spans="1:19" ht="16.899999999999999" customHeight="1">
      <c r="A17" s="253"/>
      <c r="B17" s="44">
        <v>5</v>
      </c>
      <c r="C17" s="45"/>
      <c r="D17" s="45" t="str">
        <f t="shared" ref="D17" si="9">PHONETIC(C17)</f>
        <v/>
      </c>
      <c r="E17" s="42"/>
      <c r="F17" s="247"/>
      <c r="G17" s="44">
        <v>5</v>
      </c>
      <c r="H17" s="45"/>
      <c r="I17" s="45" t="str">
        <f t="shared" ref="I17" si="10">PHONETIC(H17)</f>
        <v/>
      </c>
      <c r="J17" s="42"/>
      <c r="K17" s="257"/>
      <c r="L17" s="44">
        <v>5</v>
      </c>
      <c r="M17" s="45"/>
      <c r="N17" s="45" t="str">
        <f t="shared" ref="N17" si="11">PHONETIC(M17)</f>
        <v/>
      </c>
      <c r="O17" s="42"/>
      <c r="P17" s="260"/>
      <c r="Q17" s="44">
        <v>5</v>
      </c>
      <c r="R17" s="45"/>
      <c r="S17" s="45" t="str">
        <f t="shared" ref="S17" si="12">PHONETIC(R17)</f>
        <v/>
      </c>
    </row>
    <row r="18" spans="1:19" ht="16.899999999999999" customHeight="1">
      <c r="A18" s="42"/>
      <c r="B18" s="42"/>
      <c r="C18" s="42"/>
      <c r="D18" s="42"/>
      <c r="E18" s="42"/>
      <c r="F18" s="42"/>
      <c r="G18" s="42"/>
      <c r="H18" s="42"/>
      <c r="I18" s="42"/>
      <c r="K18" s="42"/>
      <c r="L18" s="42"/>
      <c r="M18" s="42"/>
      <c r="N18" s="42"/>
      <c r="O18" s="42"/>
      <c r="P18" s="42"/>
      <c r="Q18" s="42"/>
      <c r="R18" s="42"/>
      <c r="S18" s="42"/>
    </row>
    <row r="19" spans="1:19" ht="16.899999999999999" customHeight="1">
      <c r="A19" s="251" t="s">
        <v>106</v>
      </c>
      <c r="B19" s="44" t="s">
        <v>0</v>
      </c>
      <c r="C19" s="44" t="s">
        <v>1</v>
      </c>
      <c r="D19" s="44" t="s">
        <v>101</v>
      </c>
      <c r="E19" s="42"/>
      <c r="F19" s="245" t="s">
        <v>110</v>
      </c>
      <c r="G19" s="44" t="s">
        <v>0</v>
      </c>
      <c r="H19" s="44" t="s">
        <v>1</v>
      </c>
      <c r="I19" s="44" t="s">
        <v>101</v>
      </c>
      <c r="K19" s="255" t="s">
        <v>106</v>
      </c>
      <c r="L19" s="44" t="s">
        <v>0</v>
      </c>
      <c r="M19" s="44" t="s">
        <v>1</v>
      </c>
      <c r="N19" s="44" t="s">
        <v>101</v>
      </c>
      <c r="O19" s="42"/>
      <c r="P19" s="258" t="s">
        <v>110</v>
      </c>
      <c r="Q19" s="44" t="s">
        <v>0</v>
      </c>
      <c r="R19" s="44" t="s">
        <v>1</v>
      </c>
      <c r="S19" s="44" t="s">
        <v>101</v>
      </c>
    </row>
    <row r="20" spans="1:19" ht="16.899999999999999" customHeight="1">
      <c r="A20" s="252"/>
      <c r="B20" s="44">
        <v>1</v>
      </c>
      <c r="C20" s="45"/>
      <c r="D20" s="45"/>
      <c r="E20" s="42"/>
      <c r="F20" s="246"/>
      <c r="G20" s="44">
        <v>1</v>
      </c>
      <c r="H20" s="45"/>
      <c r="I20" s="45" t="str">
        <f t="shared" ref="I20:I22" si="13">PHONETIC(H20)</f>
        <v/>
      </c>
      <c r="K20" s="256"/>
      <c r="L20" s="44">
        <v>1</v>
      </c>
      <c r="M20" s="45"/>
      <c r="N20" s="45" t="str">
        <f t="shared" ref="N20:N22" si="14">PHONETIC(M20)</f>
        <v/>
      </c>
      <c r="O20" s="42"/>
      <c r="P20" s="259"/>
      <c r="Q20" s="44">
        <v>1</v>
      </c>
      <c r="R20" s="45"/>
      <c r="S20" s="45" t="str">
        <f t="shared" ref="S20:S22" si="15">PHONETIC(R20)</f>
        <v/>
      </c>
    </row>
    <row r="21" spans="1:19" ht="16.899999999999999" customHeight="1">
      <c r="A21" s="252"/>
      <c r="B21" s="44">
        <v>2</v>
      </c>
      <c r="C21" s="45"/>
      <c r="D21" s="45" t="str">
        <f t="shared" ref="D21:D22" si="16">PHONETIC(C21)</f>
        <v/>
      </c>
      <c r="E21" s="42"/>
      <c r="F21" s="246"/>
      <c r="G21" s="44">
        <v>2</v>
      </c>
      <c r="H21" s="45"/>
      <c r="I21" s="45" t="str">
        <f t="shared" si="13"/>
        <v/>
      </c>
      <c r="K21" s="256"/>
      <c r="L21" s="44">
        <v>2</v>
      </c>
      <c r="M21" s="45"/>
      <c r="N21" s="45" t="str">
        <f t="shared" si="14"/>
        <v/>
      </c>
      <c r="O21" s="42"/>
      <c r="P21" s="259"/>
      <c r="Q21" s="44">
        <v>2</v>
      </c>
      <c r="R21" s="45"/>
      <c r="S21" s="45" t="str">
        <f t="shared" si="15"/>
        <v/>
      </c>
    </row>
    <row r="22" spans="1:19" ht="16.899999999999999" customHeight="1">
      <c r="A22" s="252"/>
      <c r="B22" s="44">
        <v>3</v>
      </c>
      <c r="C22" s="45"/>
      <c r="D22" s="45" t="str">
        <f t="shared" si="16"/>
        <v/>
      </c>
      <c r="E22" s="42"/>
      <c r="F22" s="246"/>
      <c r="G22" s="44">
        <v>3</v>
      </c>
      <c r="H22" s="45"/>
      <c r="I22" s="45" t="str">
        <f t="shared" si="13"/>
        <v/>
      </c>
      <c r="K22" s="256"/>
      <c r="L22" s="44">
        <v>3</v>
      </c>
      <c r="M22" s="45"/>
      <c r="N22" s="45" t="str">
        <f t="shared" si="14"/>
        <v/>
      </c>
      <c r="O22" s="42"/>
      <c r="P22" s="259"/>
      <c r="Q22" s="44">
        <v>3</v>
      </c>
      <c r="R22" s="45"/>
      <c r="S22" s="45" t="str">
        <f t="shared" si="15"/>
        <v/>
      </c>
    </row>
    <row r="23" spans="1:19" ht="16.899999999999999" customHeight="1">
      <c r="A23" s="252"/>
      <c r="B23" s="44">
        <v>4</v>
      </c>
      <c r="C23" s="45"/>
      <c r="D23" s="45"/>
      <c r="E23" s="42"/>
      <c r="F23" s="246"/>
      <c r="G23" s="44">
        <v>4</v>
      </c>
      <c r="H23" s="45"/>
      <c r="I23" s="45"/>
      <c r="K23" s="256"/>
      <c r="L23" s="44">
        <v>4</v>
      </c>
      <c r="M23" s="45"/>
      <c r="N23" s="45"/>
      <c r="O23" s="42"/>
      <c r="P23" s="259"/>
      <c r="Q23" s="44">
        <v>4</v>
      </c>
      <c r="R23" s="45"/>
      <c r="S23" s="45"/>
    </row>
    <row r="24" spans="1:19" ht="16.899999999999999" customHeight="1">
      <c r="A24" s="253"/>
      <c r="B24" s="44">
        <v>5</v>
      </c>
      <c r="C24" s="45"/>
      <c r="D24" s="45" t="str">
        <f t="shared" ref="D24" si="17">PHONETIC(C24)</f>
        <v/>
      </c>
      <c r="E24" s="42"/>
      <c r="F24" s="247"/>
      <c r="G24" s="44">
        <v>5</v>
      </c>
      <c r="H24" s="45"/>
      <c r="I24" s="45" t="str">
        <f t="shared" ref="I24" si="18">PHONETIC(H24)</f>
        <v/>
      </c>
      <c r="K24" s="257"/>
      <c r="L24" s="44">
        <v>5</v>
      </c>
      <c r="M24" s="45"/>
      <c r="N24" s="45" t="str">
        <f t="shared" ref="N24" si="19">PHONETIC(M24)</f>
        <v/>
      </c>
      <c r="O24" s="42"/>
      <c r="P24" s="260"/>
      <c r="Q24" s="44">
        <v>5</v>
      </c>
      <c r="R24" s="45"/>
      <c r="S24" s="45" t="str">
        <f t="shared" ref="S24" si="20">PHONETIC(R24)</f>
        <v/>
      </c>
    </row>
    <row r="25" spans="1:19" ht="16.899999999999999" customHeight="1">
      <c r="A25" s="42"/>
      <c r="B25" s="42"/>
      <c r="C25" s="42"/>
      <c r="D25" s="42"/>
      <c r="E25" s="42"/>
      <c r="F25" s="42"/>
      <c r="G25" s="42"/>
      <c r="H25" s="42"/>
      <c r="I25" s="42"/>
      <c r="K25" s="42"/>
      <c r="L25" s="42"/>
      <c r="M25" s="42"/>
      <c r="N25" s="42"/>
      <c r="O25" s="42"/>
      <c r="P25" s="42"/>
      <c r="Q25" s="42"/>
      <c r="R25" s="42"/>
      <c r="S25" s="42"/>
    </row>
    <row r="26" spans="1:19" ht="16.899999999999999" customHeight="1">
      <c r="A26" s="251" t="s">
        <v>107</v>
      </c>
      <c r="B26" s="44" t="s">
        <v>0</v>
      </c>
      <c r="C26" s="44" t="s">
        <v>1</v>
      </c>
      <c r="D26" s="44" t="s">
        <v>101</v>
      </c>
      <c r="E26" s="42"/>
      <c r="F26" s="245" t="s">
        <v>111</v>
      </c>
      <c r="G26" s="44" t="s">
        <v>0</v>
      </c>
      <c r="H26" s="44" t="s">
        <v>1</v>
      </c>
      <c r="I26" s="44" t="s">
        <v>101</v>
      </c>
      <c r="K26" s="255" t="s">
        <v>107</v>
      </c>
      <c r="L26" s="44" t="s">
        <v>0</v>
      </c>
      <c r="M26" s="44" t="s">
        <v>1</v>
      </c>
      <c r="N26" s="44" t="s">
        <v>101</v>
      </c>
      <c r="O26" s="42"/>
      <c r="P26" s="258" t="s">
        <v>111</v>
      </c>
      <c r="Q26" s="44" t="s">
        <v>0</v>
      </c>
      <c r="R26" s="44" t="s">
        <v>1</v>
      </c>
      <c r="S26" s="44" t="s">
        <v>101</v>
      </c>
    </row>
    <row r="27" spans="1:19" ht="16.899999999999999" customHeight="1">
      <c r="A27" s="252"/>
      <c r="B27" s="44">
        <v>1</v>
      </c>
      <c r="C27" s="45"/>
      <c r="D27" s="45" t="str">
        <f t="shared" ref="D27:D29" si="21">PHONETIC(C27)</f>
        <v/>
      </c>
      <c r="E27" s="42"/>
      <c r="F27" s="246"/>
      <c r="G27" s="44">
        <v>1</v>
      </c>
      <c r="H27" s="45"/>
      <c r="I27" s="45" t="str">
        <f t="shared" ref="I27:I29" si="22">PHONETIC(H27)</f>
        <v/>
      </c>
      <c r="K27" s="256"/>
      <c r="L27" s="44">
        <v>1</v>
      </c>
      <c r="M27" s="45"/>
      <c r="N27" s="45" t="str">
        <f t="shared" ref="N27:N29" si="23">PHONETIC(M27)</f>
        <v/>
      </c>
      <c r="O27" s="42"/>
      <c r="P27" s="259"/>
      <c r="Q27" s="44">
        <v>1</v>
      </c>
      <c r="R27" s="45"/>
      <c r="S27" s="45" t="str">
        <f t="shared" ref="S27:S29" si="24">PHONETIC(R27)</f>
        <v/>
      </c>
    </row>
    <row r="28" spans="1:19" ht="16.899999999999999" customHeight="1">
      <c r="A28" s="252"/>
      <c r="B28" s="44">
        <v>2</v>
      </c>
      <c r="C28" s="45"/>
      <c r="D28" s="45" t="str">
        <f t="shared" si="21"/>
        <v/>
      </c>
      <c r="E28" s="42"/>
      <c r="F28" s="246"/>
      <c r="G28" s="44">
        <v>2</v>
      </c>
      <c r="H28" s="45"/>
      <c r="I28" s="45" t="str">
        <f t="shared" si="22"/>
        <v/>
      </c>
      <c r="K28" s="256"/>
      <c r="L28" s="44">
        <v>2</v>
      </c>
      <c r="M28" s="45"/>
      <c r="N28" s="45" t="str">
        <f t="shared" si="23"/>
        <v/>
      </c>
      <c r="O28" s="42"/>
      <c r="P28" s="259"/>
      <c r="Q28" s="44">
        <v>2</v>
      </c>
      <c r="R28" s="45"/>
      <c r="S28" s="45" t="str">
        <f t="shared" si="24"/>
        <v/>
      </c>
    </row>
    <row r="29" spans="1:19" ht="16.899999999999999" customHeight="1">
      <c r="A29" s="252"/>
      <c r="B29" s="44">
        <v>3</v>
      </c>
      <c r="C29" s="45"/>
      <c r="D29" s="45" t="str">
        <f t="shared" si="21"/>
        <v/>
      </c>
      <c r="E29" s="42"/>
      <c r="F29" s="246"/>
      <c r="G29" s="44">
        <v>3</v>
      </c>
      <c r="H29" s="45"/>
      <c r="I29" s="45" t="str">
        <f t="shared" si="22"/>
        <v/>
      </c>
      <c r="K29" s="256"/>
      <c r="L29" s="44">
        <v>3</v>
      </c>
      <c r="M29" s="45"/>
      <c r="N29" s="45" t="str">
        <f t="shared" si="23"/>
        <v/>
      </c>
      <c r="O29" s="42"/>
      <c r="P29" s="259"/>
      <c r="Q29" s="44">
        <v>3</v>
      </c>
      <c r="R29" s="45"/>
      <c r="S29" s="45" t="str">
        <f t="shared" si="24"/>
        <v/>
      </c>
    </row>
    <row r="30" spans="1:19" ht="16.899999999999999" customHeight="1">
      <c r="A30" s="252"/>
      <c r="B30" s="44">
        <v>4</v>
      </c>
      <c r="C30" s="45"/>
      <c r="D30" s="45"/>
      <c r="E30" s="42"/>
      <c r="F30" s="246"/>
      <c r="G30" s="44">
        <v>4</v>
      </c>
      <c r="H30" s="45"/>
      <c r="I30" s="45"/>
      <c r="K30" s="256"/>
      <c r="L30" s="44">
        <v>4</v>
      </c>
      <c r="M30" s="45"/>
      <c r="N30" s="45"/>
      <c r="O30" s="42"/>
      <c r="P30" s="259"/>
      <c r="Q30" s="44">
        <v>4</v>
      </c>
      <c r="R30" s="45"/>
      <c r="S30" s="45"/>
    </row>
    <row r="31" spans="1:19" ht="16.899999999999999" customHeight="1">
      <c r="A31" s="253"/>
      <c r="B31" s="44">
        <v>5</v>
      </c>
      <c r="C31" s="45"/>
      <c r="D31" s="45" t="str">
        <f t="shared" ref="D31" si="25">PHONETIC(C31)</f>
        <v/>
      </c>
      <c r="E31" s="42"/>
      <c r="F31" s="247"/>
      <c r="G31" s="44">
        <v>5</v>
      </c>
      <c r="H31" s="45"/>
      <c r="I31" s="45" t="str">
        <f t="shared" ref="I31" si="26">PHONETIC(H31)</f>
        <v/>
      </c>
      <c r="K31" s="257"/>
      <c r="L31" s="44">
        <v>5</v>
      </c>
      <c r="M31" s="45"/>
      <c r="N31" s="45" t="str">
        <f t="shared" ref="N31" si="27">PHONETIC(M31)</f>
        <v/>
      </c>
      <c r="O31" s="42"/>
      <c r="P31" s="260"/>
      <c r="Q31" s="44">
        <v>5</v>
      </c>
      <c r="R31" s="45"/>
      <c r="S31" s="45" t="str">
        <f t="shared" ref="S31" si="28">PHONETIC(R31)</f>
        <v/>
      </c>
    </row>
    <row r="32" spans="1:19" ht="16.899999999999999" customHeight="1">
      <c r="A32" s="42"/>
      <c r="B32" s="42"/>
      <c r="C32" s="42"/>
      <c r="D32" s="42"/>
      <c r="E32" s="42"/>
      <c r="F32" s="42"/>
      <c r="G32" s="42"/>
      <c r="H32" s="42"/>
      <c r="I32" s="42"/>
      <c r="K32" s="42"/>
      <c r="L32" s="42"/>
      <c r="M32" s="42"/>
      <c r="N32" s="42"/>
      <c r="O32" s="42"/>
      <c r="P32" s="42"/>
      <c r="Q32" s="42"/>
      <c r="R32" s="42"/>
      <c r="S32" s="42"/>
    </row>
    <row r="33" spans="1:19" ht="16.899999999999999" customHeight="1">
      <c r="A33" s="251" t="s">
        <v>108</v>
      </c>
      <c r="B33" s="44" t="s">
        <v>0</v>
      </c>
      <c r="C33" s="44" t="s">
        <v>1</v>
      </c>
      <c r="D33" s="44" t="s">
        <v>101</v>
      </c>
      <c r="E33" s="42"/>
      <c r="F33" s="245" t="s">
        <v>112</v>
      </c>
      <c r="G33" s="44" t="s">
        <v>0</v>
      </c>
      <c r="H33" s="44" t="s">
        <v>1</v>
      </c>
      <c r="I33" s="44" t="s">
        <v>101</v>
      </c>
      <c r="K33" s="255" t="s">
        <v>108</v>
      </c>
      <c r="L33" s="44" t="s">
        <v>0</v>
      </c>
      <c r="M33" s="44" t="s">
        <v>1</v>
      </c>
      <c r="N33" s="44" t="s">
        <v>101</v>
      </c>
      <c r="O33" s="42"/>
      <c r="P33" s="258" t="s">
        <v>112</v>
      </c>
      <c r="Q33" s="44" t="s">
        <v>0</v>
      </c>
      <c r="R33" s="44" t="s">
        <v>1</v>
      </c>
      <c r="S33" s="44" t="s">
        <v>101</v>
      </c>
    </row>
    <row r="34" spans="1:19" ht="16.899999999999999" customHeight="1">
      <c r="A34" s="252"/>
      <c r="B34" s="44">
        <v>1</v>
      </c>
      <c r="C34" s="45"/>
      <c r="D34" s="45" t="str">
        <f t="shared" ref="D34:D36" si="29">PHONETIC(C34)</f>
        <v/>
      </c>
      <c r="E34" s="42"/>
      <c r="F34" s="246"/>
      <c r="G34" s="44">
        <v>1</v>
      </c>
      <c r="H34" s="45"/>
      <c r="I34" s="45" t="str">
        <f t="shared" ref="I34:I36" si="30">PHONETIC(H34)</f>
        <v/>
      </c>
      <c r="K34" s="256"/>
      <c r="L34" s="44">
        <v>1</v>
      </c>
      <c r="M34" s="45"/>
      <c r="N34" s="45" t="str">
        <f t="shared" ref="N34:N36" si="31">PHONETIC(M34)</f>
        <v/>
      </c>
      <c r="O34" s="42"/>
      <c r="P34" s="259"/>
      <c r="Q34" s="44">
        <v>1</v>
      </c>
      <c r="R34" s="45"/>
      <c r="S34" s="45" t="str">
        <f t="shared" ref="S34:S36" si="32">PHONETIC(R34)</f>
        <v/>
      </c>
    </row>
    <row r="35" spans="1:19" ht="16.899999999999999" customHeight="1">
      <c r="A35" s="252"/>
      <c r="B35" s="44">
        <v>2</v>
      </c>
      <c r="C35" s="45"/>
      <c r="D35" s="45" t="str">
        <f t="shared" si="29"/>
        <v/>
      </c>
      <c r="E35" s="42"/>
      <c r="F35" s="246"/>
      <c r="G35" s="44">
        <v>2</v>
      </c>
      <c r="H35" s="45"/>
      <c r="I35" s="45" t="str">
        <f t="shared" si="30"/>
        <v/>
      </c>
      <c r="K35" s="256"/>
      <c r="L35" s="44">
        <v>2</v>
      </c>
      <c r="M35" s="45"/>
      <c r="N35" s="45" t="str">
        <f t="shared" si="31"/>
        <v/>
      </c>
      <c r="O35" s="42"/>
      <c r="P35" s="259"/>
      <c r="Q35" s="44">
        <v>2</v>
      </c>
      <c r="R35" s="45"/>
      <c r="S35" s="45" t="str">
        <f t="shared" si="32"/>
        <v/>
      </c>
    </row>
    <row r="36" spans="1:19" ht="16.899999999999999" customHeight="1">
      <c r="A36" s="252"/>
      <c r="B36" s="44">
        <v>3</v>
      </c>
      <c r="C36" s="45"/>
      <c r="D36" s="45" t="str">
        <f t="shared" si="29"/>
        <v/>
      </c>
      <c r="E36" s="42"/>
      <c r="F36" s="246"/>
      <c r="G36" s="44">
        <v>3</v>
      </c>
      <c r="H36" s="45"/>
      <c r="I36" s="45" t="str">
        <f t="shared" si="30"/>
        <v/>
      </c>
      <c r="K36" s="256"/>
      <c r="L36" s="44">
        <v>3</v>
      </c>
      <c r="M36" s="45"/>
      <c r="N36" s="45" t="str">
        <f t="shared" si="31"/>
        <v/>
      </c>
      <c r="O36" s="42"/>
      <c r="P36" s="259"/>
      <c r="Q36" s="44">
        <v>3</v>
      </c>
      <c r="R36" s="45"/>
      <c r="S36" s="45" t="str">
        <f t="shared" si="32"/>
        <v/>
      </c>
    </row>
    <row r="37" spans="1:19" ht="16.899999999999999" customHeight="1">
      <c r="A37" s="252"/>
      <c r="B37" s="44">
        <v>4</v>
      </c>
      <c r="C37" s="45"/>
      <c r="D37" s="45"/>
      <c r="E37" s="42"/>
      <c r="F37" s="246"/>
      <c r="G37" s="44">
        <v>4</v>
      </c>
      <c r="H37" s="45"/>
      <c r="I37" s="45"/>
      <c r="K37" s="256"/>
      <c r="L37" s="44">
        <v>4</v>
      </c>
      <c r="M37" s="45"/>
      <c r="N37" s="45"/>
      <c r="O37" s="42"/>
      <c r="P37" s="259"/>
      <c r="Q37" s="44">
        <v>4</v>
      </c>
      <c r="R37" s="45"/>
      <c r="S37" s="45"/>
    </row>
    <row r="38" spans="1:19" ht="16.899999999999999" customHeight="1">
      <c r="A38" s="253"/>
      <c r="B38" s="44">
        <v>5</v>
      </c>
      <c r="C38" s="45"/>
      <c r="D38" s="45" t="str">
        <f t="shared" ref="D38" si="33">PHONETIC(C38)</f>
        <v/>
      </c>
      <c r="E38" s="42"/>
      <c r="F38" s="247"/>
      <c r="G38" s="44">
        <v>5</v>
      </c>
      <c r="H38" s="45"/>
      <c r="I38" s="45" t="str">
        <f t="shared" ref="I38" si="34">PHONETIC(H38)</f>
        <v/>
      </c>
      <c r="K38" s="257"/>
      <c r="L38" s="44">
        <v>5</v>
      </c>
      <c r="M38" s="45"/>
      <c r="N38" s="45" t="str">
        <f t="shared" ref="N38" si="35">PHONETIC(M38)</f>
        <v/>
      </c>
      <c r="O38" s="42"/>
      <c r="P38" s="260"/>
      <c r="Q38" s="44">
        <v>5</v>
      </c>
      <c r="R38" s="45"/>
      <c r="S38" s="45" t="str">
        <f t="shared" ref="S38" si="36">PHONETIC(R38)</f>
        <v/>
      </c>
    </row>
    <row r="39" spans="1:19" ht="16.899999999999999" customHeight="1">
      <c r="A39" s="42"/>
      <c r="B39" s="42"/>
      <c r="C39" s="42"/>
      <c r="D39" s="42"/>
      <c r="E39" s="42"/>
      <c r="F39" s="42"/>
      <c r="G39" s="42"/>
      <c r="H39" s="42"/>
      <c r="I39" s="42"/>
      <c r="K39" s="42"/>
      <c r="L39" s="42"/>
      <c r="M39" s="42"/>
      <c r="N39" s="42"/>
      <c r="O39" s="42"/>
      <c r="P39" s="42"/>
      <c r="Q39" s="42"/>
      <c r="R39" s="42"/>
      <c r="S39" s="42"/>
    </row>
    <row r="40" spans="1:19" ht="16.899999999999999" customHeight="1">
      <c r="A40" s="251" t="s">
        <v>109</v>
      </c>
      <c r="B40" s="44" t="s">
        <v>0</v>
      </c>
      <c r="C40" s="44" t="s">
        <v>1</v>
      </c>
      <c r="D40" s="44" t="s">
        <v>101</v>
      </c>
      <c r="E40" s="42"/>
      <c r="F40" s="245" t="s">
        <v>113</v>
      </c>
      <c r="G40" s="44" t="s">
        <v>0</v>
      </c>
      <c r="H40" s="44" t="s">
        <v>1</v>
      </c>
      <c r="I40" s="44" t="s">
        <v>101</v>
      </c>
      <c r="K40" s="255" t="s">
        <v>109</v>
      </c>
      <c r="L40" s="44" t="s">
        <v>0</v>
      </c>
      <c r="M40" s="44" t="s">
        <v>1</v>
      </c>
      <c r="N40" s="44" t="s">
        <v>101</v>
      </c>
      <c r="O40" s="42"/>
      <c r="P40" s="258" t="s">
        <v>113</v>
      </c>
      <c r="Q40" s="44" t="s">
        <v>0</v>
      </c>
      <c r="R40" s="44" t="s">
        <v>1</v>
      </c>
      <c r="S40" s="44" t="s">
        <v>101</v>
      </c>
    </row>
    <row r="41" spans="1:19" ht="16.899999999999999" customHeight="1">
      <c r="A41" s="252"/>
      <c r="B41" s="44">
        <v>1</v>
      </c>
      <c r="C41" s="45"/>
      <c r="D41" s="45" t="str">
        <f t="shared" ref="D41:D43" si="37">PHONETIC(C41)</f>
        <v/>
      </c>
      <c r="E41" s="42"/>
      <c r="F41" s="246"/>
      <c r="G41" s="44">
        <v>1</v>
      </c>
      <c r="H41" s="45"/>
      <c r="I41" s="45" t="str">
        <f t="shared" ref="I41:I43" si="38">PHONETIC(H41)</f>
        <v/>
      </c>
      <c r="K41" s="256"/>
      <c r="L41" s="44">
        <v>1</v>
      </c>
      <c r="M41" s="45"/>
      <c r="N41" s="45" t="str">
        <f t="shared" ref="N41:N43" si="39">PHONETIC(M41)</f>
        <v/>
      </c>
      <c r="O41" s="42"/>
      <c r="P41" s="259"/>
      <c r="Q41" s="44">
        <v>1</v>
      </c>
      <c r="R41" s="45"/>
      <c r="S41" s="45" t="str">
        <f t="shared" ref="S41:S43" si="40">PHONETIC(R41)</f>
        <v/>
      </c>
    </row>
    <row r="42" spans="1:19" ht="16.899999999999999" customHeight="1">
      <c r="A42" s="252"/>
      <c r="B42" s="44">
        <v>2</v>
      </c>
      <c r="C42" s="45"/>
      <c r="D42" s="45" t="str">
        <f t="shared" si="37"/>
        <v/>
      </c>
      <c r="E42" s="42"/>
      <c r="F42" s="246"/>
      <c r="G42" s="44">
        <v>2</v>
      </c>
      <c r="H42" s="45"/>
      <c r="I42" s="45" t="str">
        <f t="shared" si="38"/>
        <v/>
      </c>
      <c r="K42" s="256"/>
      <c r="L42" s="44">
        <v>2</v>
      </c>
      <c r="M42" s="45"/>
      <c r="N42" s="45" t="str">
        <f t="shared" si="39"/>
        <v/>
      </c>
      <c r="O42" s="42"/>
      <c r="P42" s="259"/>
      <c r="Q42" s="44">
        <v>2</v>
      </c>
      <c r="R42" s="45"/>
      <c r="S42" s="45" t="str">
        <f t="shared" si="40"/>
        <v/>
      </c>
    </row>
    <row r="43" spans="1:19" ht="16.899999999999999" customHeight="1">
      <c r="A43" s="252"/>
      <c r="B43" s="44">
        <v>3</v>
      </c>
      <c r="C43" s="45"/>
      <c r="D43" s="45" t="str">
        <f t="shared" si="37"/>
        <v/>
      </c>
      <c r="E43" s="42"/>
      <c r="F43" s="246"/>
      <c r="G43" s="44">
        <v>3</v>
      </c>
      <c r="H43" s="45"/>
      <c r="I43" s="45" t="str">
        <f t="shared" si="38"/>
        <v/>
      </c>
      <c r="K43" s="256"/>
      <c r="L43" s="44">
        <v>3</v>
      </c>
      <c r="M43" s="45"/>
      <c r="N43" s="45" t="str">
        <f t="shared" si="39"/>
        <v/>
      </c>
      <c r="O43" s="42"/>
      <c r="P43" s="259"/>
      <c r="Q43" s="44">
        <v>3</v>
      </c>
      <c r="R43" s="45"/>
      <c r="S43" s="45" t="str">
        <f t="shared" si="40"/>
        <v/>
      </c>
    </row>
    <row r="44" spans="1:19" ht="16.899999999999999" customHeight="1">
      <c r="A44" s="252"/>
      <c r="B44" s="44">
        <v>4</v>
      </c>
      <c r="C44" s="45"/>
      <c r="D44" s="45"/>
      <c r="E44" s="42"/>
      <c r="F44" s="246"/>
      <c r="G44" s="44">
        <v>4</v>
      </c>
      <c r="H44" s="45"/>
      <c r="I44" s="45"/>
      <c r="K44" s="256"/>
      <c r="L44" s="44">
        <v>4</v>
      </c>
      <c r="M44" s="45"/>
      <c r="N44" s="45"/>
      <c r="O44" s="42"/>
      <c r="P44" s="259"/>
      <c r="Q44" s="44">
        <v>4</v>
      </c>
      <c r="R44" s="45"/>
      <c r="S44" s="45"/>
    </row>
    <row r="45" spans="1:19" ht="16.899999999999999" customHeight="1">
      <c r="A45" s="253"/>
      <c r="B45" s="44">
        <v>5</v>
      </c>
      <c r="C45" s="45"/>
      <c r="D45" s="45" t="str">
        <f t="shared" ref="D45" si="41">PHONETIC(C45)</f>
        <v/>
      </c>
      <c r="E45" s="42"/>
      <c r="F45" s="247"/>
      <c r="G45" s="44">
        <v>5</v>
      </c>
      <c r="H45" s="45"/>
      <c r="I45" s="45" t="str">
        <f t="shared" ref="I45" si="42">PHONETIC(H45)</f>
        <v/>
      </c>
      <c r="K45" s="257"/>
      <c r="L45" s="44">
        <v>5</v>
      </c>
      <c r="M45" s="45"/>
      <c r="N45" s="45" t="str">
        <f t="shared" ref="N45" si="43">PHONETIC(M45)</f>
        <v/>
      </c>
      <c r="O45" s="42"/>
      <c r="P45" s="260"/>
      <c r="Q45" s="44">
        <v>5</v>
      </c>
      <c r="R45" s="45"/>
      <c r="S45" s="45" t="str">
        <f t="shared" ref="S45" si="44">PHONETIC(R45)</f>
        <v/>
      </c>
    </row>
    <row r="46" spans="1:19" ht="16.899999999999999" customHeight="1">
      <c r="A46" s="42"/>
    </row>
  </sheetData>
  <mergeCells count="32">
    <mergeCell ref="K33:K38"/>
    <mergeCell ref="P33:P38"/>
    <mergeCell ref="K40:K45"/>
    <mergeCell ref="P40:P45"/>
    <mergeCell ref="K12:K17"/>
    <mergeCell ref="P12:P17"/>
    <mergeCell ref="K19:K24"/>
    <mergeCell ref="P19:P24"/>
    <mergeCell ref="K26:K31"/>
    <mergeCell ref="P26:P31"/>
    <mergeCell ref="K1:M1"/>
    <mergeCell ref="N1:O1"/>
    <mergeCell ref="P1:S1"/>
    <mergeCell ref="K3:S3"/>
    <mergeCell ref="K5:K10"/>
    <mergeCell ref="P5:P10"/>
    <mergeCell ref="F19:F24"/>
    <mergeCell ref="F26:F31"/>
    <mergeCell ref="F33:F38"/>
    <mergeCell ref="F40:F45"/>
    <mergeCell ref="A1:C1"/>
    <mergeCell ref="F1:I1"/>
    <mergeCell ref="D1:E1"/>
    <mergeCell ref="A19:A24"/>
    <mergeCell ref="A26:A31"/>
    <mergeCell ref="A33:A38"/>
    <mergeCell ref="A40:A45"/>
    <mergeCell ref="A3:I3"/>
    <mergeCell ref="A5:A10"/>
    <mergeCell ref="F5:F10"/>
    <mergeCell ref="A12:A17"/>
    <mergeCell ref="F12:F17"/>
  </mergeCells>
  <phoneticPr fontId="3" type="Hiragana"/>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2"/>
  <sheetViews>
    <sheetView view="pageBreakPreview" zoomScaleNormal="100" zoomScaleSheetLayoutView="100" workbookViewId="0">
      <selection activeCell="P17" sqref="P17"/>
    </sheetView>
  </sheetViews>
  <sheetFormatPr defaultColWidth="9.26953125" defaultRowHeight="15" customHeight="1"/>
  <cols>
    <col min="1" max="1" width="4" style="53" bestFit="1" customWidth="1"/>
    <col min="2" max="3" width="4.26953125" style="53" customWidth="1"/>
    <col min="4" max="4" width="7.7265625" style="53" bestFit="1" customWidth="1"/>
    <col min="5" max="7" width="10.7265625" style="53" customWidth="1"/>
    <col min="8" max="8" width="8.26953125" style="53" bestFit="1" customWidth="1"/>
    <col min="9" max="9" width="9.6328125" style="53" bestFit="1" customWidth="1"/>
    <col min="10" max="10" width="10.7265625" style="53" bestFit="1" customWidth="1"/>
    <col min="11" max="11" width="6.7265625" style="53" bestFit="1" customWidth="1"/>
    <col min="12" max="12" width="9.54296875" style="53" bestFit="1" customWidth="1"/>
    <col min="13" max="13" width="8.6328125" style="53" bestFit="1" customWidth="1"/>
    <col min="14" max="16384" width="9.26953125" style="53"/>
  </cols>
  <sheetData>
    <row r="1" spans="1:14" ht="19.899999999999999" customHeight="1">
      <c r="A1" s="248" t="s">
        <v>119</v>
      </c>
      <c r="B1" s="248"/>
      <c r="C1" s="248"/>
      <c r="D1" s="248"/>
      <c r="E1" s="248"/>
      <c r="H1" s="57"/>
      <c r="I1" s="261" t="s">
        <v>115</v>
      </c>
      <c r="J1" s="261"/>
      <c r="K1" s="249" t="str">
        <f>重要!F4</f>
        <v>くまモン道場</v>
      </c>
      <c r="L1" s="249"/>
      <c r="M1" s="249"/>
    </row>
    <row r="2" spans="1:14" ht="15" customHeight="1">
      <c r="A2" s="42"/>
      <c r="B2" s="42"/>
      <c r="C2" s="42"/>
      <c r="D2" s="42"/>
      <c r="E2" s="42"/>
      <c r="F2" s="42"/>
      <c r="G2" s="42"/>
      <c r="H2" s="42"/>
      <c r="I2" s="42"/>
      <c r="J2" s="42"/>
      <c r="K2" s="42"/>
      <c r="L2" s="42"/>
    </row>
    <row r="3" spans="1:14" ht="19.899999999999999" customHeight="1">
      <c r="A3" s="254" t="s">
        <v>120</v>
      </c>
      <c r="B3" s="254"/>
      <c r="C3" s="254"/>
      <c r="D3" s="254"/>
      <c r="E3" s="254"/>
      <c r="F3" s="254"/>
      <c r="G3" s="254"/>
      <c r="H3" s="254"/>
      <c r="I3" s="254"/>
      <c r="J3" s="254"/>
      <c r="K3" s="254"/>
      <c r="L3" s="254"/>
      <c r="M3" s="254"/>
    </row>
    <row r="4" spans="1:14" s="54" customFormat="1" ht="15" customHeight="1">
      <c r="A4" s="52"/>
      <c r="B4" s="52"/>
      <c r="C4" s="52"/>
      <c r="D4" s="52"/>
      <c r="E4" s="52"/>
      <c r="F4" s="52"/>
      <c r="G4" s="52"/>
      <c r="H4" s="52"/>
      <c r="I4" s="52"/>
      <c r="J4" s="52"/>
      <c r="K4" s="52"/>
      <c r="L4" s="52"/>
    </row>
    <row r="5" spans="1:14" s="54" customFormat="1" ht="15" customHeight="1">
      <c r="A5" s="52"/>
      <c r="B5" s="52"/>
      <c r="C5" s="52"/>
      <c r="D5" s="52"/>
      <c r="E5" s="52"/>
      <c r="F5" s="52"/>
      <c r="G5" s="52"/>
      <c r="H5" s="52"/>
      <c r="I5" s="52"/>
      <c r="J5" s="52"/>
      <c r="K5" s="52"/>
      <c r="L5" s="52"/>
    </row>
    <row r="6" spans="1:14" ht="15" customHeight="1">
      <c r="A6" s="58" t="s">
        <v>127</v>
      </c>
      <c r="B6" s="58" t="s">
        <v>129</v>
      </c>
      <c r="C6" s="58" t="s">
        <v>130</v>
      </c>
      <c r="D6" s="58" t="s">
        <v>147</v>
      </c>
      <c r="E6" s="58" t="s">
        <v>128</v>
      </c>
      <c r="F6" s="59" t="s">
        <v>101</v>
      </c>
      <c r="G6" s="59" t="s">
        <v>264</v>
      </c>
      <c r="H6" s="60" t="s">
        <v>121</v>
      </c>
      <c r="I6" s="58" t="s">
        <v>122</v>
      </c>
      <c r="J6" s="58" t="s">
        <v>123</v>
      </c>
      <c r="K6" s="58" t="s">
        <v>124</v>
      </c>
      <c r="L6" s="58" t="s">
        <v>125</v>
      </c>
      <c r="M6" s="58" t="s">
        <v>126</v>
      </c>
    </row>
    <row r="7" spans="1:14" ht="15" customHeight="1">
      <c r="A7" s="58">
        <v>0</v>
      </c>
      <c r="B7" s="58"/>
      <c r="C7" s="58" t="s">
        <v>161</v>
      </c>
      <c r="D7" s="58" t="s">
        <v>135</v>
      </c>
      <c r="E7" s="59" t="s">
        <v>23</v>
      </c>
      <c r="F7" s="59" t="str">
        <f>PHONETIC(E7)</f>
        <v>くまもと　たろう</v>
      </c>
      <c r="G7" s="59">
        <v>10000</v>
      </c>
      <c r="H7" s="63" t="s">
        <v>131</v>
      </c>
      <c r="I7" s="65">
        <v>44286</v>
      </c>
      <c r="J7" s="65">
        <v>39731</v>
      </c>
      <c r="K7" s="58" t="s">
        <v>132</v>
      </c>
      <c r="L7" s="58" t="s">
        <v>155</v>
      </c>
      <c r="M7" s="65">
        <v>43590</v>
      </c>
      <c r="N7" s="164" t="s">
        <v>269</v>
      </c>
    </row>
    <row r="8" spans="1:14" ht="15" customHeight="1">
      <c r="A8" s="55">
        <v>1</v>
      </c>
      <c r="B8" s="55"/>
      <c r="C8" s="55" t="s">
        <v>318</v>
      </c>
      <c r="D8" s="68" t="s">
        <v>135</v>
      </c>
      <c r="E8" s="62">
        <v>4</v>
      </c>
      <c r="F8" s="56"/>
      <c r="G8" s="56"/>
      <c r="H8" s="64"/>
      <c r="I8" s="66"/>
      <c r="J8" s="66"/>
      <c r="K8" s="56"/>
      <c r="L8" s="56" t="s">
        <v>134</v>
      </c>
      <c r="M8" s="67"/>
    </row>
    <row r="9" spans="1:14" ht="15" customHeight="1">
      <c r="A9" s="55">
        <v>2</v>
      </c>
      <c r="B9" s="55"/>
      <c r="C9" s="55"/>
      <c r="D9" s="68" t="s">
        <v>134</v>
      </c>
      <c r="E9" s="62"/>
      <c r="F9" s="44" t="str">
        <f t="shared" ref="F9:F37" si="0">PHONETIC(E9)</f>
        <v/>
      </c>
      <c r="G9" s="44"/>
      <c r="H9" s="64"/>
      <c r="I9" s="66"/>
      <c r="J9" s="66"/>
      <c r="K9" s="56"/>
      <c r="L9" s="56" t="s">
        <v>134</v>
      </c>
      <c r="M9" s="67"/>
    </row>
    <row r="10" spans="1:14" ht="15" customHeight="1">
      <c r="A10" s="55">
        <v>3</v>
      </c>
      <c r="B10" s="55"/>
      <c r="C10" s="55"/>
      <c r="D10" s="68" t="s">
        <v>134</v>
      </c>
      <c r="E10" s="62"/>
      <c r="F10" s="44" t="str">
        <f t="shared" si="0"/>
        <v/>
      </c>
      <c r="G10" s="44"/>
      <c r="H10" s="64"/>
      <c r="I10" s="66"/>
      <c r="J10" s="66"/>
      <c r="K10" s="56"/>
      <c r="L10" s="56" t="s">
        <v>134</v>
      </c>
      <c r="M10" s="67"/>
    </row>
    <row r="11" spans="1:14" ht="15" customHeight="1">
      <c r="A11" s="55">
        <v>4</v>
      </c>
      <c r="B11" s="55"/>
      <c r="C11" s="55"/>
      <c r="D11" s="68" t="s">
        <v>134</v>
      </c>
      <c r="E11" s="62"/>
      <c r="F11" s="44" t="str">
        <f t="shared" si="0"/>
        <v/>
      </c>
      <c r="G11" s="44"/>
      <c r="H11" s="64"/>
      <c r="I11" s="66"/>
      <c r="J11" s="66"/>
      <c r="K11" s="56"/>
      <c r="L11" s="56" t="s">
        <v>134</v>
      </c>
      <c r="M11" s="67"/>
    </row>
    <row r="12" spans="1:14" ht="15" customHeight="1">
      <c r="A12" s="55">
        <v>5</v>
      </c>
      <c r="B12" s="55"/>
      <c r="C12" s="55"/>
      <c r="D12" s="68" t="s">
        <v>134</v>
      </c>
      <c r="E12" s="62"/>
      <c r="F12" s="44" t="str">
        <f t="shared" si="0"/>
        <v/>
      </c>
      <c r="G12" s="44"/>
      <c r="H12" s="64"/>
      <c r="I12" s="66"/>
      <c r="J12" s="66"/>
      <c r="K12" s="56"/>
      <c r="L12" s="56" t="s">
        <v>134</v>
      </c>
      <c r="M12" s="67"/>
    </row>
    <row r="13" spans="1:14" ht="15" customHeight="1">
      <c r="A13" s="55">
        <v>6</v>
      </c>
      <c r="B13" s="55"/>
      <c r="C13" s="55"/>
      <c r="D13" s="68" t="s">
        <v>134</v>
      </c>
      <c r="E13" s="62"/>
      <c r="F13" s="44" t="str">
        <f t="shared" si="0"/>
        <v/>
      </c>
      <c r="G13" s="44"/>
      <c r="H13" s="64"/>
      <c r="I13" s="66"/>
      <c r="J13" s="66"/>
      <c r="K13" s="56"/>
      <c r="L13" s="56" t="s">
        <v>134</v>
      </c>
      <c r="M13" s="67"/>
    </row>
    <row r="14" spans="1:14" ht="15" customHeight="1">
      <c r="A14" s="55">
        <v>7</v>
      </c>
      <c r="B14" s="55"/>
      <c r="C14" s="55"/>
      <c r="D14" s="68" t="s">
        <v>134</v>
      </c>
      <c r="E14" s="62"/>
      <c r="F14" s="44" t="str">
        <f t="shared" si="0"/>
        <v/>
      </c>
      <c r="G14" s="44"/>
      <c r="H14" s="64"/>
      <c r="I14" s="66"/>
      <c r="J14" s="66"/>
      <c r="K14" s="56"/>
      <c r="L14" s="56" t="s">
        <v>134</v>
      </c>
      <c r="M14" s="67"/>
    </row>
    <row r="15" spans="1:14" ht="15" customHeight="1">
      <c r="A15" s="55">
        <v>8</v>
      </c>
      <c r="B15" s="55"/>
      <c r="C15" s="55"/>
      <c r="D15" s="68" t="s">
        <v>134</v>
      </c>
      <c r="E15" s="62"/>
      <c r="F15" s="44" t="str">
        <f t="shared" si="0"/>
        <v/>
      </c>
      <c r="G15" s="44"/>
      <c r="H15" s="64"/>
      <c r="I15" s="66"/>
      <c r="J15" s="66"/>
      <c r="K15" s="56"/>
      <c r="L15" s="56" t="s">
        <v>134</v>
      </c>
      <c r="M15" s="67"/>
    </row>
    <row r="16" spans="1:14" ht="15" customHeight="1">
      <c r="A16" s="55">
        <v>9</v>
      </c>
      <c r="B16" s="55"/>
      <c r="C16" s="55"/>
      <c r="D16" s="68" t="s">
        <v>134</v>
      </c>
      <c r="E16" s="62"/>
      <c r="F16" s="44" t="str">
        <f t="shared" si="0"/>
        <v/>
      </c>
      <c r="G16" s="44"/>
      <c r="H16" s="64"/>
      <c r="I16" s="66"/>
      <c r="J16" s="66"/>
      <c r="K16" s="56"/>
      <c r="L16" s="56" t="s">
        <v>134</v>
      </c>
      <c r="M16" s="67"/>
    </row>
    <row r="17" spans="1:15" ht="15" customHeight="1">
      <c r="A17" s="55">
        <v>10</v>
      </c>
      <c r="B17" s="55"/>
      <c r="C17" s="55"/>
      <c r="D17" s="68" t="s">
        <v>134</v>
      </c>
      <c r="E17" s="62"/>
      <c r="F17" s="44" t="str">
        <f t="shared" si="0"/>
        <v/>
      </c>
      <c r="G17" s="44"/>
      <c r="H17" s="64"/>
      <c r="I17" s="66"/>
      <c r="J17" s="66"/>
      <c r="K17" s="56"/>
      <c r="L17" s="56" t="s">
        <v>134</v>
      </c>
      <c r="M17" s="67"/>
    </row>
    <row r="18" spans="1:15" ht="15" customHeight="1">
      <c r="A18" s="55">
        <v>11</v>
      </c>
      <c r="B18" s="55"/>
      <c r="C18" s="55"/>
      <c r="D18" s="68" t="s">
        <v>134</v>
      </c>
      <c r="E18" s="62"/>
      <c r="F18" s="44" t="str">
        <f t="shared" si="0"/>
        <v/>
      </c>
      <c r="G18" s="44"/>
      <c r="H18" s="64"/>
      <c r="I18" s="66"/>
      <c r="J18" s="66"/>
      <c r="K18" s="56"/>
      <c r="L18" s="56" t="s">
        <v>134</v>
      </c>
      <c r="M18" s="67"/>
    </row>
    <row r="19" spans="1:15" ht="15" customHeight="1">
      <c r="A19" s="55">
        <v>12</v>
      </c>
      <c r="B19" s="55"/>
      <c r="C19" s="55"/>
      <c r="D19" s="68" t="s">
        <v>134</v>
      </c>
      <c r="E19" s="62"/>
      <c r="F19" s="44" t="str">
        <f t="shared" si="0"/>
        <v/>
      </c>
      <c r="G19" s="44"/>
      <c r="H19" s="64"/>
      <c r="I19" s="66"/>
      <c r="J19" s="66"/>
      <c r="K19" s="56"/>
      <c r="L19" s="56" t="s">
        <v>134</v>
      </c>
      <c r="M19" s="67"/>
    </row>
    <row r="20" spans="1:15" ht="15" customHeight="1">
      <c r="A20" s="55">
        <v>13</v>
      </c>
      <c r="B20" s="55"/>
      <c r="C20" s="55"/>
      <c r="D20" s="68" t="s">
        <v>134</v>
      </c>
      <c r="E20" s="62"/>
      <c r="F20" s="44" t="str">
        <f t="shared" si="0"/>
        <v/>
      </c>
      <c r="G20" s="44"/>
      <c r="H20" s="64"/>
      <c r="I20" s="66"/>
      <c r="J20" s="66"/>
      <c r="K20" s="56"/>
      <c r="L20" s="56" t="s">
        <v>134</v>
      </c>
      <c r="M20" s="67"/>
    </row>
    <row r="21" spans="1:15" ht="15" customHeight="1">
      <c r="A21" s="55">
        <v>14</v>
      </c>
      <c r="B21" s="55"/>
      <c r="C21" s="55"/>
      <c r="D21" s="68" t="s">
        <v>134</v>
      </c>
      <c r="E21" s="62"/>
      <c r="F21" s="44" t="str">
        <f t="shared" si="0"/>
        <v/>
      </c>
      <c r="G21" s="44"/>
      <c r="H21" s="64"/>
      <c r="I21" s="66"/>
      <c r="J21" s="66"/>
      <c r="K21" s="56"/>
      <c r="L21" s="56" t="s">
        <v>134</v>
      </c>
      <c r="M21" s="67"/>
    </row>
    <row r="22" spans="1:15" ht="15" customHeight="1">
      <c r="A22" s="55">
        <v>15</v>
      </c>
      <c r="B22" s="55"/>
      <c r="C22" s="55"/>
      <c r="D22" s="68" t="s">
        <v>134</v>
      </c>
      <c r="E22" s="62"/>
      <c r="F22" s="44" t="str">
        <f t="shared" si="0"/>
        <v/>
      </c>
      <c r="G22" s="44"/>
      <c r="H22" s="64"/>
      <c r="I22" s="66"/>
      <c r="J22" s="66"/>
      <c r="K22" s="56"/>
      <c r="L22" s="56" t="s">
        <v>134</v>
      </c>
      <c r="M22" s="67"/>
    </row>
    <row r="23" spans="1:15" ht="15" customHeight="1">
      <c r="A23" s="55">
        <v>16</v>
      </c>
      <c r="B23" s="55"/>
      <c r="C23" s="55"/>
      <c r="D23" s="68" t="s">
        <v>134</v>
      </c>
      <c r="E23" s="62"/>
      <c r="F23" s="44" t="str">
        <f t="shared" si="0"/>
        <v/>
      </c>
      <c r="G23" s="44"/>
      <c r="H23" s="64"/>
      <c r="I23" s="66"/>
      <c r="J23" s="66"/>
      <c r="K23" s="56"/>
      <c r="L23" s="56" t="s">
        <v>134</v>
      </c>
      <c r="M23" s="67"/>
    </row>
    <row r="24" spans="1:15" ht="15" customHeight="1">
      <c r="A24" s="55">
        <v>17</v>
      </c>
      <c r="B24" s="55"/>
      <c r="C24" s="55"/>
      <c r="D24" s="68" t="s">
        <v>134</v>
      </c>
      <c r="E24" s="62"/>
      <c r="F24" s="44" t="str">
        <f t="shared" si="0"/>
        <v/>
      </c>
      <c r="G24" s="44"/>
      <c r="H24" s="64"/>
      <c r="I24" s="66"/>
      <c r="J24" s="66"/>
      <c r="K24" s="56"/>
      <c r="L24" s="56" t="s">
        <v>134</v>
      </c>
      <c r="M24" s="67"/>
    </row>
    <row r="25" spans="1:15" ht="15" customHeight="1">
      <c r="A25" s="55">
        <v>18</v>
      </c>
      <c r="B25" s="55"/>
      <c r="C25" s="55"/>
      <c r="D25" s="68" t="s">
        <v>134</v>
      </c>
      <c r="E25" s="62"/>
      <c r="F25" s="44" t="str">
        <f t="shared" si="0"/>
        <v/>
      </c>
      <c r="G25" s="44"/>
      <c r="H25" s="64"/>
      <c r="I25" s="66"/>
      <c r="J25" s="66"/>
      <c r="K25" s="56"/>
      <c r="L25" s="56" t="s">
        <v>134</v>
      </c>
      <c r="M25" s="67"/>
    </row>
    <row r="26" spans="1:15" ht="15" customHeight="1">
      <c r="A26" s="55">
        <v>19</v>
      </c>
      <c r="B26" s="55"/>
      <c r="C26" s="55"/>
      <c r="D26" s="68" t="s">
        <v>134</v>
      </c>
      <c r="E26" s="62"/>
      <c r="F26" s="44" t="str">
        <f t="shared" si="0"/>
        <v/>
      </c>
      <c r="G26" s="44"/>
      <c r="H26" s="64"/>
      <c r="I26" s="66"/>
      <c r="J26" s="66"/>
      <c r="K26" s="56"/>
      <c r="L26" s="56" t="s">
        <v>134</v>
      </c>
      <c r="M26" s="67"/>
    </row>
    <row r="27" spans="1:15" ht="15" customHeight="1">
      <c r="A27" s="55">
        <v>20</v>
      </c>
      <c r="B27" s="55"/>
      <c r="C27" s="55"/>
      <c r="D27" s="68" t="s">
        <v>134</v>
      </c>
      <c r="E27" s="62"/>
      <c r="F27" s="44" t="str">
        <f t="shared" si="0"/>
        <v/>
      </c>
      <c r="G27" s="44"/>
      <c r="H27" s="64"/>
      <c r="I27" s="66"/>
      <c r="J27" s="66"/>
      <c r="K27" s="56"/>
      <c r="L27" s="56" t="s">
        <v>134</v>
      </c>
      <c r="M27" s="67"/>
    </row>
    <row r="28" spans="1:15" ht="15" customHeight="1">
      <c r="A28" s="55">
        <v>21</v>
      </c>
      <c r="B28" s="55"/>
      <c r="C28" s="55"/>
      <c r="D28" s="68" t="s">
        <v>134</v>
      </c>
      <c r="E28" s="62"/>
      <c r="F28" s="44" t="str">
        <f t="shared" si="0"/>
        <v/>
      </c>
      <c r="G28" s="44"/>
      <c r="H28" s="64"/>
      <c r="I28" s="66"/>
      <c r="J28" s="66"/>
      <c r="K28" s="56"/>
      <c r="L28" s="56" t="s">
        <v>134</v>
      </c>
      <c r="M28" s="67"/>
    </row>
    <row r="29" spans="1:15" ht="15" customHeight="1">
      <c r="A29" s="55">
        <v>22</v>
      </c>
      <c r="B29" s="55"/>
      <c r="C29" s="55"/>
      <c r="D29" s="68" t="s">
        <v>134</v>
      </c>
      <c r="E29" s="62"/>
      <c r="F29" s="44" t="str">
        <f t="shared" si="0"/>
        <v/>
      </c>
      <c r="G29" s="44"/>
      <c r="H29" s="64"/>
      <c r="I29" s="66"/>
      <c r="J29" s="66"/>
      <c r="K29" s="56"/>
      <c r="L29" s="56" t="s">
        <v>134</v>
      </c>
      <c r="M29" s="67"/>
      <c r="N29" s="53" t="s">
        <v>133</v>
      </c>
      <c r="O29" s="53" t="s">
        <v>148</v>
      </c>
    </row>
    <row r="30" spans="1:15" ht="15" customHeight="1">
      <c r="A30" s="55">
        <v>23</v>
      </c>
      <c r="B30" s="55"/>
      <c r="C30" s="55"/>
      <c r="D30" s="68" t="s">
        <v>134</v>
      </c>
      <c r="E30" s="62"/>
      <c r="F30" s="44" t="str">
        <f t="shared" si="0"/>
        <v/>
      </c>
      <c r="G30" s="44"/>
      <c r="H30" s="64"/>
      <c r="I30" s="66"/>
      <c r="J30" s="66"/>
      <c r="K30" s="56"/>
      <c r="L30" s="56" t="s">
        <v>134</v>
      </c>
      <c r="M30" s="67"/>
      <c r="N30" s="53" t="s">
        <v>134</v>
      </c>
      <c r="O30" s="53" t="s">
        <v>134</v>
      </c>
    </row>
    <row r="31" spans="1:15" ht="15" customHeight="1">
      <c r="A31" s="55">
        <v>24</v>
      </c>
      <c r="B31" s="55"/>
      <c r="C31" s="55"/>
      <c r="D31" s="68" t="s">
        <v>134</v>
      </c>
      <c r="E31" s="62"/>
      <c r="F31" s="44" t="str">
        <f t="shared" si="0"/>
        <v/>
      </c>
      <c r="G31" s="44"/>
      <c r="H31" s="64"/>
      <c r="I31" s="66"/>
      <c r="J31" s="66"/>
      <c r="K31" s="56"/>
      <c r="L31" s="56" t="s">
        <v>134</v>
      </c>
      <c r="M31" s="67"/>
      <c r="N31" s="53" t="s">
        <v>135</v>
      </c>
      <c r="O31" s="53" t="s">
        <v>150</v>
      </c>
    </row>
    <row r="32" spans="1:15" ht="15" customHeight="1">
      <c r="A32" s="55">
        <v>25</v>
      </c>
      <c r="B32" s="55"/>
      <c r="C32" s="55"/>
      <c r="D32" s="68" t="s">
        <v>134</v>
      </c>
      <c r="E32" s="62"/>
      <c r="F32" s="44" t="str">
        <f t="shared" si="0"/>
        <v/>
      </c>
      <c r="G32" s="44"/>
      <c r="H32" s="64"/>
      <c r="I32" s="66"/>
      <c r="J32" s="66"/>
      <c r="K32" s="56"/>
      <c r="L32" s="56" t="s">
        <v>134</v>
      </c>
      <c r="M32" s="67"/>
      <c r="N32" s="53" t="s">
        <v>136</v>
      </c>
      <c r="O32" s="53" t="s">
        <v>151</v>
      </c>
    </row>
    <row r="33" spans="1:15" ht="15" customHeight="1">
      <c r="A33" s="55">
        <v>26</v>
      </c>
      <c r="B33" s="55"/>
      <c r="C33" s="55"/>
      <c r="D33" s="68" t="s">
        <v>134</v>
      </c>
      <c r="E33" s="62"/>
      <c r="F33" s="44" t="str">
        <f t="shared" si="0"/>
        <v/>
      </c>
      <c r="G33" s="44"/>
      <c r="H33" s="64"/>
      <c r="I33" s="66"/>
      <c r="J33" s="66"/>
      <c r="K33" s="56"/>
      <c r="L33" s="56" t="s">
        <v>134</v>
      </c>
      <c r="M33" s="67"/>
      <c r="N33" s="53" t="s">
        <v>137</v>
      </c>
      <c r="O33" s="53" t="s">
        <v>152</v>
      </c>
    </row>
    <row r="34" spans="1:15" ht="15" customHeight="1">
      <c r="A34" s="55">
        <v>27</v>
      </c>
      <c r="B34" s="55"/>
      <c r="C34" s="55"/>
      <c r="D34" s="68" t="s">
        <v>134</v>
      </c>
      <c r="E34" s="62"/>
      <c r="F34" s="44" t="str">
        <f t="shared" si="0"/>
        <v/>
      </c>
      <c r="G34" s="44"/>
      <c r="H34" s="64"/>
      <c r="I34" s="66"/>
      <c r="J34" s="66"/>
      <c r="K34" s="56"/>
      <c r="L34" s="56" t="s">
        <v>134</v>
      </c>
      <c r="M34" s="67"/>
      <c r="N34" s="53" t="s">
        <v>138</v>
      </c>
      <c r="O34" s="53" t="s">
        <v>153</v>
      </c>
    </row>
    <row r="35" spans="1:15" ht="15" customHeight="1">
      <c r="A35" s="55">
        <v>28</v>
      </c>
      <c r="B35" s="55"/>
      <c r="C35" s="55"/>
      <c r="D35" s="68" t="s">
        <v>134</v>
      </c>
      <c r="E35" s="62"/>
      <c r="F35" s="44" t="str">
        <f t="shared" si="0"/>
        <v/>
      </c>
      <c r="G35" s="44"/>
      <c r="H35" s="64"/>
      <c r="I35" s="66"/>
      <c r="J35" s="66"/>
      <c r="K35" s="56"/>
      <c r="L35" s="56" t="s">
        <v>134</v>
      </c>
      <c r="M35" s="67"/>
      <c r="N35" s="53" t="s">
        <v>139</v>
      </c>
      <c r="O35" s="53" t="s">
        <v>154</v>
      </c>
    </row>
    <row r="36" spans="1:15" ht="15" customHeight="1">
      <c r="A36" s="55">
        <v>29</v>
      </c>
      <c r="B36" s="55"/>
      <c r="C36" s="55"/>
      <c r="D36" s="68" t="s">
        <v>134</v>
      </c>
      <c r="E36" s="62"/>
      <c r="F36" s="44" t="str">
        <f t="shared" si="0"/>
        <v/>
      </c>
      <c r="G36" s="44"/>
      <c r="H36" s="64"/>
      <c r="I36" s="66"/>
      <c r="J36" s="66"/>
      <c r="K36" s="56"/>
      <c r="L36" s="56" t="s">
        <v>134</v>
      </c>
      <c r="M36" s="67"/>
      <c r="N36" s="53" t="s">
        <v>140</v>
      </c>
      <c r="O36" s="53" t="s">
        <v>149</v>
      </c>
    </row>
    <row r="37" spans="1:15" ht="15" customHeight="1">
      <c r="A37" s="55">
        <v>30</v>
      </c>
      <c r="B37" s="55"/>
      <c r="C37" s="55"/>
      <c r="D37" s="68" t="s">
        <v>134</v>
      </c>
      <c r="E37" s="62"/>
      <c r="F37" s="44" t="str">
        <f t="shared" si="0"/>
        <v/>
      </c>
      <c r="G37" s="44"/>
      <c r="H37" s="64"/>
      <c r="I37" s="66"/>
      <c r="J37" s="66"/>
      <c r="K37" s="56"/>
      <c r="L37" s="56" t="s">
        <v>134</v>
      </c>
      <c r="M37" s="67"/>
      <c r="N37" s="53" t="s">
        <v>141</v>
      </c>
      <c r="O37" s="53" t="s">
        <v>155</v>
      </c>
    </row>
    <row r="38" spans="1:15" ht="15" customHeight="1">
      <c r="N38" s="53" t="s">
        <v>142</v>
      </c>
      <c r="O38" s="53" t="s">
        <v>156</v>
      </c>
    </row>
    <row r="39" spans="1:15" ht="15" customHeight="1">
      <c r="N39" s="53" t="s">
        <v>143</v>
      </c>
      <c r="O39" s="53" t="s">
        <v>157</v>
      </c>
    </row>
    <row r="40" spans="1:15" ht="15" customHeight="1">
      <c r="N40" s="53" t="s">
        <v>144</v>
      </c>
      <c r="O40" s="53" t="s">
        <v>158</v>
      </c>
    </row>
    <row r="41" spans="1:15" ht="15" customHeight="1">
      <c r="N41" s="53" t="s">
        <v>145</v>
      </c>
      <c r="O41" s="53" t="s">
        <v>159</v>
      </c>
    </row>
    <row r="42" spans="1:15" ht="15" customHeight="1">
      <c r="N42" s="53" t="s">
        <v>146</v>
      </c>
      <c r="O42" s="53" t="s">
        <v>160</v>
      </c>
    </row>
  </sheetData>
  <mergeCells count="4">
    <mergeCell ref="K1:M1"/>
    <mergeCell ref="I1:J1"/>
    <mergeCell ref="A3:M3"/>
    <mergeCell ref="A1:E1"/>
  </mergeCells>
  <phoneticPr fontId="3" type="Hiragana" alignment="distributed"/>
  <dataValidations count="2">
    <dataValidation type="list" allowBlank="1" showInputMessage="1" showErrorMessage="1" sqref="D7:D37">
      <formula1>$N$30:$N$42</formula1>
    </dataValidation>
    <dataValidation type="list" allowBlank="1" showInputMessage="1" showErrorMessage="1" sqref="L7:L37">
      <formula1>$O$30:$O$42</formula1>
    </dataValidation>
  </dataValidations>
  <printOptions horizontalCentered="1"/>
  <pageMargins left="0.23622047244094491" right="0.23622047244094491" top="0.59055118110236227" bottom="0.19685039370078741"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D40"/>
  <sheetViews>
    <sheetView view="pageBreakPreview" topLeftCell="A10" zoomScaleNormal="100" zoomScaleSheetLayoutView="100" workbookViewId="0">
      <selection activeCell="G13" sqref="G13"/>
    </sheetView>
  </sheetViews>
  <sheetFormatPr defaultColWidth="6.7265625" defaultRowHeight="19.899999999999999" customHeight="1"/>
  <cols>
    <col min="1" max="1" width="4.54296875" style="2" bestFit="1" customWidth="1"/>
    <col min="2" max="2" width="6.81640625" style="2" bestFit="1" customWidth="1"/>
    <col min="3" max="3" width="3.36328125" style="2" bestFit="1" customWidth="1"/>
    <col min="4" max="4" width="12.54296875" style="2" bestFit="1" customWidth="1"/>
    <col min="5" max="6" width="3.36328125" style="2" bestFit="1" customWidth="1"/>
    <col min="7" max="7" width="18.08984375" style="2" bestFit="1" customWidth="1"/>
    <col min="8" max="8" width="7" style="2" bestFit="1" customWidth="1"/>
    <col min="9" max="9" width="5.7265625" style="2" bestFit="1" customWidth="1"/>
    <col min="10" max="10" width="4.54296875" style="2" bestFit="1" customWidth="1"/>
    <col min="11" max="11" width="47.26953125" style="24" bestFit="1" customWidth="1"/>
    <col min="12" max="12" width="5.7265625" style="24" bestFit="1" customWidth="1"/>
    <col min="13" max="30" width="6.7265625" style="24"/>
    <col min="31" max="16384" width="6.7265625" style="2"/>
  </cols>
  <sheetData>
    <row r="1" spans="1:30" ht="19.899999999999999" customHeight="1">
      <c r="A1" s="265" t="s">
        <v>27</v>
      </c>
      <c r="B1" s="265"/>
      <c r="C1" s="265"/>
      <c r="D1" s="265"/>
      <c r="E1" s="265"/>
      <c r="F1" s="265"/>
      <c r="G1" s="265"/>
      <c r="H1" s="265"/>
      <c r="I1" s="265"/>
      <c r="J1" s="265"/>
      <c r="K1" s="70">
        <f ca="1">TODAY()</f>
        <v>44271</v>
      </c>
    </row>
    <row r="2" spans="1:30" ht="19.899999999999999" customHeight="1">
      <c r="E2" s="266"/>
      <c r="F2" s="266"/>
      <c r="G2" s="266"/>
    </row>
    <row r="3" spans="1:30" ht="19.899999999999999" customHeight="1">
      <c r="A3" s="3" t="s">
        <v>2</v>
      </c>
      <c r="B3" s="267" t="s">
        <v>3</v>
      </c>
      <c r="C3" s="268"/>
      <c r="D3" s="269"/>
      <c r="F3" s="25" t="s">
        <v>28</v>
      </c>
    </row>
    <row r="4" spans="1:30" ht="19.899999999999999" customHeight="1">
      <c r="F4" s="26" t="s">
        <v>29</v>
      </c>
    </row>
    <row r="5" spans="1:30" ht="19.899999999999999" customHeight="1">
      <c r="A5" s="3" t="s">
        <v>6</v>
      </c>
      <c r="B5" s="262" t="str">
        <f>重要!B4</f>
        <v>くまモン市空手道連盟</v>
      </c>
      <c r="C5" s="263"/>
      <c r="D5" s="264"/>
      <c r="F5" s="270" t="s">
        <v>7</v>
      </c>
      <c r="G5" s="4" t="str">
        <f>重要!B7</f>
        <v>〒123-4321</v>
      </c>
      <c r="H5" s="5"/>
    </row>
    <row r="6" spans="1:30" ht="19.899999999999999" customHeight="1">
      <c r="A6" s="3" t="s">
        <v>9</v>
      </c>
      <c r="B6" s="262" t="str">
        <f>重要!F4</f>
        <v>くまモン道場</v>
      </c>
      <c r="C6" s="263"/>
      <c r="D6" s="264"/>
      <c r="F6" s="271"/>
      <c r="G6" s="6" t="str">
        <f>重要!B8</f>
        <v>熊本県熊本市熊区トマト3-3-3</v>
      </c>
      <c r="H6" s="7"/>
    </row>
    <row r="7" spans="1:30" ht="19.899999999999999" customHeight="1">
      <c r="A7" s="3" t="s">
        <v>10</v>
      </c>
      <c r="B7" s="262" t="str">
        <f>重要!B5</f>
        <v>熊　門太郎</v>
      </c>
      <c r="C7" s="263"/>
      <c r="D7" s="264"/>
      <c r="F7" s="8" t="s">
        <v>11</v>
      </c>
      <c r="G7" s="9" t="str">
        <f>重要!B9</f>
        <v>090-1111-2222</v>
      </c>
      <c r="H7" s="5"/>
    </row>
    <row r="9" spans="1:30" ht="19.899999999999999" customHeight="1">
      <c r="A9" s="3" t="s">
        <v>14</v>
      </c>
      <c r="B9" s="3" t="s" ph="1">
        <v>15</v>
      </c>
      <c r="C9" s="3" t="s">
        <v>16</v>
      </c>
      <c r="D9" s="3" t="s">
        <v>17</v>
      </c>
      <c r="E9" s="3" t="s">
        <v>18</v>
      </c>
      <c r="F9" s="3" t="s">
        <v>19</v>
      </c>
      <c r="G9" s="3" t="s">
        <v>20</v>
      </c>
      <c r="H9" s="10" t="s">
        <v>21</v>
      </c>
      <c r="I9" s="10" t="s">
        <v>31</v>
      </c>
      <c r="J9" s="10" t="s">
        <v>32</v>
      </c>
      <c r="K9" s="24" t="s">
        <v>4</v>
      </c>
      <c r="L9" s="2" t="s">
        <v>148</v>
      </c>
    </row>
    <row r="10" spans="1:30" ht="19.899999999999999" customHeight="1">
      <c r="A10" s="3">
        <v>0</v>
      </c>
      <c r="B10" s="11" t="s" ph="1">
        <v>23</v>
      </c>
      <c r="C10" s="11" t="s">
        <v>24</v>
      </c>
      <c r="D10" s="12">
        <v>38528</v>
      </c>
      <c r="E10" s="13">
        <f t="shared" ref="E10:E20" ca="1" si="0">DATEDIF(D10,$K$1,"Y")</f>
        <v>15</v>
      </c>
      <c r="F10" s="14" t="str">
        <f ca="1">CHOOSE(DATEDIF(D10,DATE(YEAR(TODAY())-(MONTH(TODAY())&lt;=3)*1,4,1),"Y")-2,"年少","年中","年長","小1","小2","小3","小4","小5","小6","中1","中2","中3","高1","高2","高3","大1","大2","大3","大4")</f>
        <v>中3</v>
      </c>
      <c r="G10" s="15" t="s">
        <v>25</v>
      </c>
      <c r="H10" s="16" t="s">
        <v>26</v>
      </c>
      <c r="I10" s="11" t="s">
        <v>134</v>
      </c>
      <c r="J10" s="11" t="s">
        <v>33</v>
      </c>
      <c r="K10" s="69" t="s">
        <v>5</v>
      </c>
      <c r="L10" s="2" t="s">
        <v>134</v>
      </c>
    </row>
    <row r="11" spans="1:30" ht="19.899999999999999" customHeight="1">
      <c r="A11" s="17">
        <v>1</v>
      </c>
      <c r="B11" s="18" ph="1"/>
      <c r="C11" s="18"/>
      <c r="D11" s="19"/>
      <c r="E11" s="20">
        <f t="shared" ca="1" si="0"/>
        <v>121</v>
      </c>
      <c r="F11" s="21" t="e">
        <f t="shared" ref="F11:F20" ca="1" si="1">CHOOSE(DATEDIF(D11,DATE(YEAR(TODAY())-(MONTH(TODAY())&lt;=3)*1,4,1),"Y")-2,"年少","年中","年長","小1","小2","小3","小4","小5","小6","中1","中2","中3","高1","高2","高3","大1","大2","大3","大4")</f>
        <v>#VALUE!</v>
      </c>
      <c r="G11" s="27"/>
      <c r="H11" s="23"/>
      <c r="I11" s="18" t="s">
        <v>134</v>
      </c>
      <c r="J11" s="18"/>
      <c r="K11" s="69" t="s">
        <v>8</v>
      </c>
      <c r="L11" s="2" t="s">
        <v>150</v>
      </c>
      <c r="Y11" s="2"/>
      <c r="Z11" s="2"/>
      <c r="AA11" s="2"/>
      <c r="AB11" s="2"/>
      <c r="AC11" s="2"/>
      <c r="AD11" s="2"/>
    </row>
    <row r="12" spans="1:30" ht="19.899999999999999" customHeight="1">
      <c r="A12" s="17">
        <v>2</v>
      </c>
      <c r="B12" s="18" ph="1"/>
      <c r="C12" s="18"/>
      <c r="D12" s="19"/>
      <c r="E12" s="20">
        <f t="shared" ca="1" si="0"/>
        <v>121</v>
      </c>
      <c r="F12" s="21" t="e">
        <f t="shared" ca="1" si="1"/>
        <v>#VALUE!</v>
      </c>
      <c r="G12" s="27"/>
      <c r="H12" s="23"/>
      <c r="I12" s="18" t="s">
        <v>134</v>
      </c>
      <c r="J12" s="18"/>
      <c r="K12" s="69" t="s">
        <v>162</v>
      </c>
      <c r="L12" s="2" t="s">
        <v>151</v>
      </c>
      <c r="Y12" s="2"/>
      <c r="Z12" s="2"/>
      <c r="AA12" s="2"/>
      <c r="AB12" s="2"/>
      <c r="AC12" s="2"/>
      <c r="AD12" s="2"/>
    </row>
    <row r="13" spans="1:30" ht="19.899999999999999" customHeight="1">
      <c r="A13" s="17">
        <v>3</v>
      </c>
      <c r="B13" s="18" ph="1"/>
      <c r="C13" s="18"/>
      <c r="D13" s="19"/>
      <c r="E13" s="20">
        <f t="shared" ca="1" si="0"/>
        <v>121</v>
      </c>
      <c r="F13" s="21" t="e">
        <f t="shared" ca="1" si="1"/>
        <v>#VALUE!</v>
      </c>
      <c r="G13" s="27"/>
      <c r="H13" s="23"/>
      <c r="I13" s="18" t="s">
        <v>134</v>
      </c>
      <c r="J13" s="18"/>
      <c r="K13" s="69" t="s">
        <v>12</v>
      </c>
      <c r="L13" s="2" t="s">
        <v>152</v>
      </c>
      <c r="Y13" s="2"/>
      <c r="Z13" s="2"/>
      <c r="AA13" s="2"/>
      <c r="AB13" s="2"/>
      <c r="AC13" s="2"/>
      <c r="AD13" s="2"/>
    </row>
    <row r="14" spans="1:30" ht="19.899999999999999" customHeight="1">
      <c r="A14" s="17">
        <v>4</v>
      </c>
      <c r="B14" s="18" ph="1"/>
      <c r="C14" s="18"/>
      <c r="D14" s="19"/>
      <c r="E14" s="20">
        <f t="shared" ca="1" si="0"/>
        <v>121</v>
      </c>
      <c r="F14" s="21" t="e">
        <f t="shared" ca="1" si="1"/>
        <v>#VALUE!</v>
      </c>
      <c r="G14" s="27"/>
      <c r="H14" s="23"/>
      <c r="I14" s="18" t="s">
        <v>134</v>
      </c>
      <c r="J14" s="18"/>
      <c r="K14" s="24" t="s">
        <v>13</v>
      </c>
      <c r="L14" s="2" t="s">
        <v>153</v>
      </c>
      <c r="Y14" s="2"/>
      <c r="Z14" s="2"/>
      <c r="AA14" s="2"/>
      <c r="AB14" s="2"/>
      <c r="AC14" s="2"/>
      <c r="AD14" s="2"/>
    </row>
    <row r="15" spans="1:30" ht="19.899999999999999" customHeight="1">
      <c r="A15" s="17">
        <v>5</v>
      </c>
      <c r="B15" s="18" ph="1"/>
      <c r="C15" s="18"/>
      <c r="D15" s="19"/>
      <c r="E15" s="20">
        <f t="shared" ca="1" si="0"/>
        <v>121</v>
      </c>
      <c r="F15" s="21" t="e">
        <f t="shared" ca="1" si="1"/>
        <v>#VALUE!</v>
      </c>
      <c r="G15" s="27"/>
      <c r="H15" s="23"/>
      <c r="I15" s="18" t="s">
        <v>134</v>
      </c>
      <c r="J15" s="18"/>
      <c r="K15" s="69" t="s">
        <v>22</v>
      </c>
      <c r="L15" s="2" t="s">
        <v>154</v>
      </c>
      <c r="Y15" s="2"/>
      <c r="Z15" s="2"/>
      <c r="AA15" s="2"/>
      <c r="AB15" s="2"/>
      <c r="AC15" s="2"/>
      <c r="AD15" s="2"/>
    </row>
    <row r="16" spans="1:30" ht="19.899999999999999" customHeight="1">
      <c r="A16" s="17">
        <v>6</v>
      </c>
      <c r="B16" s="18" ph="1"/>
      <c r="C16" s="18"/>
      <c r="D16" s="19"/>
      <c r="E16" s="20">
        <f t="shared" ca="1" si="0"/>
        <v>121</v>
      </c>
      <c r="F16" s="21" t="e">
        <f t="shared" ca="1" si="1"/>
        <v>#VALUE!</v>
      </c>
      <c r="G16" s="27"/>
      <c r="H16" s="23"/>
      <c r="I16" s="18" t="s">
        <v>134</v>
      </c>
      <c r="J16" s="18"/>
      <c r="L16" s="2" t="s">
        <v>149</v>
      </c>
      <c r="Y16" s="2"/>
      <c r="Z16" s="2"/>
      <c r="AA16" s="2"/>
      <c r="AB16" s="2"/>
      <c r="AC16" s="2"/>
      <c r="AD16" s="2"/>
    </row>
    <row r="17" spans="1:30" ht="19.899999999999999" customHeight="1">
      <c r="A17" s="17">
        <v>7</v>
      </c>
      <c r="B17" s="18" ph="1"/>
      <c r="C17" s="18"/>
      <c r="D17" s="19"/>
      <c r="E17" s="20">
        <f t="shared" ca="1" si="0"/>
        <v>121</v>
      </c>
      <c r="F17" s="21" t="e">
        <f t="shared" ca="1" si="1"/>
        <v>#VALUE!</v>
      </c>
      <c r="G17" s="27"/>
      <c r="H17" s="23"/>
      <c r="I17" s="18" t="s">
        <v>134</v>
      </c>
      <c r="J17" s="18"/>
      <c r="L17" s="2" t="s">
        <v>155</v>
      </c>
      <c r="Y17" s="2"/>
      <c r="Z17" s="2"/>
      <c r="AA17" s="2"/>
      <c r="AB17" s="2"/>
      <c r="AC17" s="2"/>
      <c r="AD17" s="2"/>
    </row>
    <row r="18" spans="1:30" ht="19.899999999999999" customHeight="1">
      <c r="A18" s="17">
        <v>8</v>
      </c>
      <c r="B18" s="18" ph="1"/>
      <c r="C18" s="18"/>
      <c r="D18" s="19"/>
      <c r="E18" s="20">
        <f t="shared" ca="1" si="0"/>
        <v>121</v>
      </c>
      <c r="F18" s="21" t="e">
        <f t="shared" ca="1" si="1"/>
        <v>#VALUE!</v>
      </c>
      <c r="G18" s="27"/>
      <c r="H18" s="23"/>
      <c r="I18" s="18" t="s">
        <v>134</v>
      </c>
      <c r="J18" s="18"/>
      <c r="L18" s="2" t="s">
        <v>156</v>
      </c>
      <c r="Y18" s="2"/>
      <c r="Z18" s="2"/>
      <c r="AA18" s="2"/>
      <c r="AB18" s="2"/>
      <c r="AC18" s="2"/>
      <c r="AD18" s="2"/>
    </row>
    <row r="19" spans="1:30" ht="19.899999999999999" customHeight="1">
      <c r="A19" s="17">
        <v>9</v>
      </c>
      <c r="B19" s="18" ph="1"/>
      <c r="C19" s="18"/>
      <c r="D19" s="19"/>
      <c r="E19" s="20">
        <f t="shared" ca="1" si="0"/>
        <v>121</v>
      </c>
      <c r="F19" s="21" t="e">
        <f t="shared" ca="1" si="1"/>
        <v>#VALUE!</v>
      </c>
      <c r="G19" s="27"/>
      <c r="H19" s="23"/>
      <c r="I19" s="18" t="s">
        <v>134</v>
      </c>
      <c r="J19" s="18"/>
      <c r="L19" s="2" t="s">
        <v>157</v>
      </c>
      <c r="Y19" s="2"/>
      <c r="Z19" s="2"/>
      <c r="AA19" s="2"/>
      <c r="AB19" s="2"/>
      <c r="AC19" s="2"/>
      <c r="AD19" s="2"/>
    </row>
    <row r="20" spans="1:30" ht="19.899999999999999" customHeight="1">
      <c r="A20" s="17">
        <v>10</v>
      </c>
      <c r="B20" s="18" ph="1"/>
      <c r="C20" s="18"/>
      <c r="D20" s="19"/>
      <c r="E20" s="20">
        <f t="shared" ca="1" si="0"/>
        <v>121</v>
      </c>
      <c r="F20" s="21" t="e">
        <f t="shared" ca="1" si="1"/>
        <v>#VALUE!</v>
      </c>
      <c r="G20" s="27"/>
      <c r="H20" s="23"/>
      <c r="I20" s="18" t="s">
        <v>134</v>
      </c>
      <c r="J20" s="18"/>
      <c r="L20" s="2" t="s">
        <v>158</v>
      </c>
    </row>
    <row r="21" spans="1:30" ht="19.899999999999999" customHeight="1">
      <c r="A21" s="17">
        <v>11</v>
      </c>
      <c r="B21" s="18" ph="1"/>
      <c r="C21" s="18"/>
      <c r="D21" s="19"/>
      <c r="E21" s="20">
        <f t="shared" ref="E21:E29" ca="1" si="2">DATEDIF(D21,$K$1,"Y")</f>
        <v>121</v>
      </c>
      <c r="F21" s="21" t="e">
        <f t="shared" ref="F21:F29" ca="1" si="3">CHOOSE(DATEDIF(D21,DATE(YEAR(TODAY())-(MONTH(TODAY())&lt;=3)*1,4,1),"Y")-2,"年少","年中","年長","小1","小2","小3","小4","小5","小6","中1","中2","中3","高1","高2","高3","大1","大2","大3","大4")</f>
        <v>#VALUE!</v>
      </c>
      <c r="G21" s="27"/>
      <c r="H21" s="23"/>
      <c r="I21" s="18" t="s">
        <v>134</v>
      </c>
      <c r="J21" s="18"/>
    </row>
    <row r="22" spans="1:30" ht="19.899999999999999" customHeight="1">
      <c r="A22" s="17">
        <v>12</v>
      </c>
      <c r="B22" s="18" ph="1"/>
      <c r="C22" s="18"/>
      <c r="D22" s="19"/>
      <c r="E22" s="20">
        <f t="shared" ca="1" si="2"/>
        <v>121</v>
      </c>
      <c r="F22" s="21" t="e">
        <f t="shared" ca="1" si="3"/>
        <v>#VALUE!</v>
      </c>
      <c r="G22" s="27"/>
      <c r="H22" s="23"/>
      <c r="I22" s="18" t="s">
        <v>134</v>
      </c>
      <c r="J22" s="18"/>
    </row>
    <row r="23" spans="1:30" ht="19.899999999999999" customHeight="1">
      <c r="A23" s="17">
        <v>13</v>
      </c>
      <c r="B23" s="18" ph="1"/>
      <c r="C23" s="18"/>
      <c r="D23" s="19"/>
      <c r="E23" s="20">
        <f t="shared" ca="1" si="2"/>
        <v>121</v>
      </c>
      <c r="F23" s="21" t="e">
        <f t="shared" ca="1" si="3"/>
        <v>#VALUE!</v>
      </c>
      <c r="G23" s="27"/>
      <c r="H23" s="23"/>
      <c r="I23" s="18" t="s">
        <v>134</v>
      </c>
      <c r="J23" s="18"/>
    </row>
    <row r="24" spans="1:30" ht="19.899999999999999" customHeight="1">
      <c r="A24" s="17">
        <v>14</v>
      </c>
      <c r="B24" s="18" ph="1"/>
      <c r="C24" s="18"/>
      <c r="D24" s="19"/>
      <c r="E24" s="20">
        <f t="shared" ca="1" si="2"/>
        <v>121</v>
      </c>
      <c r="F24" s="21" t="e">
        <f t="shared" ca="1" si="3"/>
        <v>#VALUE!</v>
      </c>
      <c r="G24" s="27"/>
      <c r="H24" s="23"/>
      <c r="I24" s="18" t="s">
        <v>134</v>
      </c>
      <c r="J24" s="18"/>
    </row>
    <row r="25" spans="1:30" ht="19.899999999999999" customHeight="1">
      <c r="A25" s="17">
        <v>15</v>
      </c>
      <c r="B25" s="18" ph="1"/>
      <c r="C25" s="18"/>
      <c r="D25" s="19"/>
      <c r="E25" s="20">
        <f t="shared" ca="1" si="2"/>
        <v>121</v>
      </c>
      <c r="F25" s="21" t="e">
        <f t="shared" ca="1" si="3"/>
        <v>#VALUE!</v>
      </c>
      <c r="G25" s="27"/>
      <c r="H25" s="23"/>
      <c r="I25" s="18" t="s">
        <v>134</v>
      </c>
      <c r="J25" s="18"/>
    </row>
    <row r="26" spans="1:30" ht="19.899999999999999" customHeight="1">
      <c r="A26" s="17">
        <v>16</v>
      </c>
      <c r="B26" s="18" ph="1"/>
      <c r="C26" s="18"/>
      <c r="D26" s="19"/>
      <c r="E26" s="20">
        <f t="shared" ca="1" si="2"/>
        <v>121</v>
      </c>
      <c r="F26" s="21" t="e">
        <f t="shared" ca="1" si="3"/>
        <v>#VALUE!</v>
      </c>
      <c r="G26" s="27"/>
      <c r="H26" s="23"/>
      <c r="I26" s="18" t="s">
        <v>134</v>
      </c>
      <c r="J26" s="18"/>
    </row>
    <row r="27" spans="1:30" ht="19.899999999999999" customHeight="1">
      <c r="A27" s="17">
        <v>17</v>
      </c>
      <c r="B27" s="18" ph="1"/>
      <c r="C27" s="18"/>
      <c r="D27" s="19"/>
      <c r="E27" s="20">
        <f t="shared" ca="1" si="2"/>
        <v>121</v>
      </c>
      <c r="F27" s="21" t="e">
        <f t="shared" ca="1" si="3"/>
        <v>#VALUE!</v>
      </c>
      <c r="G27" s="27"/>
      <c r="H27" s="23"/>
      <c r="I27" s="18" t="s">
        <v>134</v>
      </c>
      <c r="J27" s="18"/>
    </row>
    <row r="28" spans="1:30" ht="19.899999999999999" customHeight="1">
      <c r="A28" s="17">
        <v>18</v>
      </c>
      <c r="B28" s="18" ph="1"/>
      <c r="C28" s="18"/>
      <c r="D28" s="19"/>
      <c r="E28" s="20">
        <f t="shared" ca="1" si="2"/>
        <v>121</v>
      </c>
      <c r="F28" s="21" t="e">
        <f t="shared" ca="1" si="3"/>
        <v>#VALUE!</v>
      </c>
      <c r="G28" s="27"/>
      <c r="H28" s="23"/>
      <c r="I28" s="18" t="s">
        <v>134</v>
      </c>
      <c r="J28" s="18"/>
    </row>
    <row r="29" spans="1:30" ht="19.899999999999999" customHeight="1">
      <c r="A29" s="17">
        <v>19</v>
      </c>
      <c r="B29" s="18" ph="1"/>
      <c r="C29" s="18"/>
      <c r="D29" s="19"/>
      <c r="E29" s="20">
        <f t="shared" ca="1" si="2"/>
        <v>121</v>
      </c>
      <c r="F29" s="21" t="e">
        <f t="shared" ca="1" si="3"/>
        <v>#VALUE!</v>
      </c>
      <c r="G29" s="27"/>
      <c r="H29" s="23"/>
      <c r="I29" s="18" t="s">
        <v>134</v>
      </c>
      <c r="J29" s="18"/>
    </row>
    <row r="30" spans="1:30" ht="19.899999999999999" customHeight="1">
      <c r="A30" s="17">
        <v>20</v>
      </c>
      <c r="B30" s="18" ph="1"/>
      <c r="C30" s="18"/>
      <c r="D30" s="19"/>
      <c r="E30" s="20">
        <f t="shared" ref="E30:E32" ca="1" si="4">DATEDIF(D30,$K$1,"Y")</f>
        <v>121</v>
      </c>
      <c r="F30" s="21" t="e">
        <f t="shared" ref="F30:F32" ca="1" si="5">CHOOSE(DATEDIF(D30,DATE(YEAR(TODAY())-(MONTH(TODAY())&lt;=3)*1,4,1),"Y")-2,"年少","年中","年長","小1","小2","小3","小4","小5","小6","中1","中2","中3","高1","高2","高3","大1","大2","大3","大4")</f>
        <v>#VALUE!</v>
      </c>
      <c r="G30" s="27"/>
      <c r="H30" s="23"/>
      <c r="I30" s="18" t="s">
        <v>134</v>
      </c>
      <c r="J30" s="18"/>
    </row>
    <row r="31" spans="1:30" ht="19.899999999999999" customHeight="1">
      <c r="A31" s="17">
        <v>21</v>
      </c>
      <c r="B31" s="18" ph="1"/>
      <c r="C31" s="18"/>
      <c r="D31" s="19"/>
      <c r="E31" s="20">
        <f t="shared" ca="1" si="4"/>
        <v>121</v>
      </c>
      <c r="F31" s="21" t="e">
        <f t="shared" ca="1" si="5"/>
        <v>#VALUE!</v>
      </c>
      <c r="G31" s="27"/>
      <c r="H31" s="23"/>
      <c r="I31" s="18" t="s">
        <v>134</v>
      </c>
      <c r="J31" s="18"/>
    </row>
    <row r="32" spans="1:30" ht="19.899999999999999" customHeight="1">
      <c r="A32" s="17">
        <v>22</v>
      </c>
      <c r="B32" s="18" ph="1"/>
      <c r="C32" s="18"/>
      <c r="D32" s="19"/>
      <c r="E32" s="20">
        <f t="shared" ca="1" si="4"/>
        <v>121</v>
      </c>
      <c r="F32" s="21" t="e">
        <f t="shared" ca="1" si="5"/>
        <v>#VALUE!</v>
      </c>
      <c r="G32" s="27"/>
      <c r="H32" s="23"/>
      <c r="I32" s="18" t="s">
        <v>134</v>
      </c>
      <c r="J32" s="18"/>
    </row>
    <row r="33" spans="1:10" ht="19.899999999999999" customHeight="1">
      <c r="A33" s="17">
        <v>23</v>
      </c>
      <c r="B33" s="18" ph="1"/>
      <c r="C33" s="18"/>
      <c r="D33" s="19"/>
      <c r="E33" s="20">
        <f t="shared" ref="E33:E40" ca="1" si="6">DATEDIF(D33,$K$1,"Y")</f>
        <v>121</v>
      </c>
      <c r="F33" s="21" t="e">
        <f t="shared" ref="F33:F40" ca="1" si="7">CHOOSE(DATEDIF(D33,DATE(YEAR(TODAY())-(MONTH(TODAY())&lt;=3)*1,4,1),"Y")-2,"年少","年中","年長","小1","小2","小3","小4","小5","小6","中1","中2","中3","高1","高2","高3","大1","大2","大3","大4")</f>
        <v>#VALUE!</v>
      </c>
      <c r="G33" s="27"/>
      <c r="H33" s="23"/>
      <c r="I33" s="18" t="s">
        <v>134</v>
      </c>
      <c r="J33" s="18"/>
    </row>
    <row r="34" spans="1:10" ht="19.899999999999999" customHeight="1">
      <c r="A34" s="17">
        <v>24</v>
      </c>
      <c r="B34" s="18" ph="1"/>
      <c r="C34" s="18"/>
      <c r="D34" s="19"/>
      <c r="E34" s="20">
        <f t="shared" ca="1" si="6"/>
        <v>121</v>
      </c>
      <c r="F34" s="21" t="e">
        <f t="shared" ca="1" si="7"/>
        <v>#VALUE!</v>
      </c>
      <c r="G34" s="27"/>
      <c r="H34" s="23"/>
      <c r="I34" s="18" t="s">
        <v>134</v>
      </c>
      <c r="J34" s="18"/>
    </row>
    <row r="35" spans="1:10" ht="19.899999999999999" customHeight="1">
      <c r="A35" s="17">
        <v>25</v>
      </c>
      <c r="B35" s="18" ph="1"/>
      <c r="C35" s="18"/>
      <c r="D35" s="19"/>
      <c r="E35" s="20">
        <f t="shared" ca="1" si="6"/>
        <v>121</v>
      </c>
      <c r="F35" s="21" t="e">
        <f t="shared" ca="1" si="7"/>
        <v>#VALUE!</v>
      </c>
      <c r="G35" s="27"/>
      <c r="H35" s="23"/>
      <c r="I35" s="18" t="s">
        <v>134</v>
      </c>
      <c r="J35" s="18"/>
    </row>
    <row r="36" spans="1:10" ht="19.899999999999999" customHeight="1">
      <c r="A36" s="17">
        <v>26</v>
      </c>
      <c r="B36" s="18" ph="1"/>
      <c r="C36" s="18"/>
      <c r="D36" s="19"/>
      <c r="E36" s="20">
        <f t="shared" ca="1" si="6"/>
        <v>121</v>
      </c>
      <c r="F36" s="21" t="e">
        <f t="shared" ca="1" si="7"/>
        <v>#VALUE!</v>
      </c>
      <c r="G36" s="27"/>
      <c r="H36" s="23"/>
      <c r="I36" s="18" t="s">
        <v>134</v>
      </c>
      <c r="J36" s="18"/>
    </row>
    <row r="37" spans="1:10" ht="19.899999999999999" customHeight="1">
      <c r="A37" s="17">
        <v>27</v>
      </c>
      <c r="B37" s="18" ph="1"/>
      <c r="C37" s="18"/>
      <c r="D37" s="19"/>
      <c r="E37" s="20">
        <f t="shared" ca="1" si="6"/>
        <v>121</v>
      </c>
      <c r="F37" s="21" t="e">
        <f t="shared" ca="1" si="7"/>
        <v>#VALUE!</v>
      </c>
      <c r="G37" s="27"/>
      <c r="H37" s="23"/>
      <c r="I37" s="18" t="s">
        <v>134</v>
      </c>
      <c r="J37" s="18"/>
    </row>
    <row r="38" spans="1:10" ht="19.899999999999999" customHeight="1">
      <c r="A38" s="17">
        <v>28</v>
      </c>
      <c r="B38" s="18" ph="1"/>
      <c r="C38" s="18"/>
      <c r="D38" s="19"/>
      <c r="E38" s="20">
        <f t="shared" ca="1" si="6"/>
        <v>121</v>
      </c>
      <c r="F38" s="21" t="e">
        <f t="shared" ca="1" si="7"/>
        <v>#VALUE!</v>
      </c>
      <c r="G38" s="27"/>
      <c r="H38" s="23"/>
      <c r="I38" s="18" t="s">
        <v>134</v>
      </c>
      <c r="J38" s="18"/>
    </row>
    <row r="39" spans="1:10" ht="19.899999999999999" customHeight="1">
      <c r="A39" s="17">
        <v>29</v>
      </c>
      <c r="B39" s="18" ph="1"/>
      <c r="C39" s="18"/>
      <c r="D39" s="19"/>
      <c r="E39" s="20">
        <f t="shared" ca="1" si="6"/>
        <v>121</v>
      </c>
      <c r="F39" s="21" t="e">
        <f t="shared" ca="1" si="7"/>
        <v>#VALUE!</v>
      </c>
      <c r="G39" s="27"/>
      <c r="H39" s="23"/>
      <c r="I39" s="18" t="s">
        <v>134</v>
      </c>
      <c r="J39" s="18"/>
    </row>
    <row r="40" spans="1:10" ht="19.899999999999999" customHeight="1">
      <c r="A40" s="17">
        <v>30</v>
      </c>
      <c r="B40" s="18" ph="1"/>
      <c r="C40" s="18"/>
      <c r="D40" s="19"/>
      <c r="E40" s="20">
        <f t="shared" ca="1" si="6"/>
        <v>121</v>
      </c>
      <c r="F40" s="21" t="e">
        <f t="shared" ca="1" si="7"/>
        <v>#VALUE!</v>
      </c>
      <c r="G40" s="27"/>
      <c r="H40" s="23"/>
      <c r="I40" s="18" t="s">
        <v>134</v>
      </c>
      <c r="J40" s="18"/>
    </row>
  </sheetData>
  <mergeCells count="7">
    <mergeCell ref="B7:D7"/>
    <mergeCell ref="A1:J1"/>
    <mergeCell ref="E2:G2"/>
    <mergeCell ref="B3:D3"/>
    <mergeCell ref="B5:D5"/>
    <mergeCell ref="F5:F6"/>
    <mergeCell ref="B6:D6"/>
  </mergeCells>
  <phoneticPr fontId="3"/>
  <dataValidations count="1">
    <dataValidation type="list" allowBlank="1" showInputMessage="1" showErrorMessage="1" sqref="I10:I40">
      <formula1>$L$10:$L$20</formula1>
    </dataValidation>
  </dataValidations>
  <printOptions horizontalCentered="1"/>
  <pageMargins left="0.11811023622047245" right="0.11811023622047245" top="0.74803149606299213" bottom="0.11811023622047245" header="0.31496062992125984" footer="0.31496062992125984"/>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0"/>
  <sheetViews>
    <sheetView workbookViewId="0">
      <selection activeCell="K25" sqref="K25"/>
    </sheetView>
  </sheetViews>
  <sheetFormatPr defaultColWidth="6.36328125" defaultRowHeight="24" customHeight="1"/>
  <cols>
    <col min="1" max="1" width="4.26953125" style="125" bestFit="1" customWidth="1"/>
    <col min="2" max="2" width="6.453125" style="125" bestFit="1" customWidth="1"/>
    <col min="3" max="3" width="3.1796875" style="125" bestFit="1" customWidth="1"/>
    <col min="4" max="4" width="12.08984375" style="125" bestFit="1" customWidth="1"/>
    <col min="5" max="5" width="3.453125" style="125" bestFit="1" customWidth="1"/>
    <col min="6" max="6" width="6.36328125" style="125" bestFit="1"/>
    <col min="7" max="7" width="16.453125" style="125" bestFit="1" customWidth="1"/>
    <col min="8" max="8" width="6.6328125" style="125" bestFit="1" customWidth="1"/>
    <col min="9" max="9" width="6.453125" style="125" bestFit="1" customWidth="1"/>
    <col min="10" max="10" width="3.1796875" style="125" bestFit="1" customWidth="1"/>
    <col min="11" max="11" width="4.26953125" style="125" bestFit="1" customWidth="1"/>
    <col min="12" max="12" width="7.81640625" style="125" bestFit="1" customWidth="1"/>
    <col min="13" max="16384" width="6.36328125" style="125"/>
  </cols>
  <sheetData>
    <row r="1" spans="1:23" ht="17.25">
      <c r="A1" s="276" t="s">
        <v>270</v>
      </c>
      <c r="B1" s="276"/>
      <c r="C1" s="276"/>
      <c r="D1" s="276"/>
      <c r="E1" s="276"/>
      <c r="F1" s="276"/>
      <c r="G1" s="276"/>
      <c r="H1" s="276"/>
      <c r="I1" s="276"/>
      <c r="J1" s="276"/>
      <c r="K1" s="276"/>
      <c r="L1" s="165">
        <f ca="1">TODAY()</f>
        <v>44271</v>
      </c>
    </row>
    <row r="3" spans="1:23" ht="24" customHeight="1">
      <c r="A3" s="3" t="s">
        <v>2</v>
      </c>
      <c r="B3" s="267" t="s">
        <v>271</v>
      </c>
      <c r="C3" s="268"/>
      <c r="D3" s="269"/>
    </row>
    <row r="5" spans="1:23" ht="24" customHeight="1">
      <c r="A5" s="3" t="s">
        <v>6</v>
      </c>
      <c r="B5" s="262" t="str">
        <f>[1]【基本情報】!B3</f>
        <v>熊本県空手道連盟</v>
      </c>
      <c r="C5" s="263"/>
      <c r="D5" s="264"/>
      <c r="F5" s="270" t="s">
        <v>7</v>
      </c>
      <c r="G5" s="4" t="str">
        <f>[1]【基本情報】!B6</f>
        <v>〒000-1111</v>
      </c>
      <c r="H5" s="5"/>
    </row>
    <row r="6" spans="1:23" ht="24" customHeight="1">
      <c r="A6" s="3" t="s">
        <v>9</v>
      </c>
      <c r="B6" s="262" t="str">
        <f>[1]【基本情報】!B4</f>
        <v>くまモン道場</v>
      </c>
      <c r="C6" s="263"/>
      <c r="D6" s="264"/>
      <c r="F6" s="271"/>
      <c r="G6" s="22" t="str">
        <f>[1]【基本情報】!B7</f>
        <v>熊本県熊本市熊区1-2-3</v>
      </c>
      <c r="H6" s="7"/>
      <c r="L6" s="166" t="s">
        <v>272</v>
      </c>
    </row>
    <row r="7" spans="1:23" ht="24" customHeight="1">
      <c r="A7" s="3" t="s">
        <v>10</v>
      </c>
      <c r="B7" s="262" t="str">
        <f>[1]【基本情報】!B5</f>
        <v>くまモン</v>
      </c>
      <c r="C7" s="263"/>
      <c r="D7" s="264"/>
      <c r="F7" s="124" t="s">
        <v>11</v>
      </c>
      <c r="G7" s="9" t="str">
        <f>[1]【基本情報】!B8</f>
        <v>090-1111-2222</v>
      </c>
      <c r="H7" s="5"/>
      <c r="L7" s="167" t="s">
        <v>273</v>
      </c>
    </row>
    <row r="8" spans="1:23" ht="24" customHeight="1">
      <c r="L8" s="168" t="s">
        <v>274</v>
      </c>
    </row>
    <row r="9" spans="1:23" ht="24" customHeight="1">
      <c r="A9" s="3" t="s">
        <v>14</v>
      </c>
      <c r="B9" s="3" t="s" ph="1">
        <v>15</v>
      </c>
      <c r="C9" s="3" t="s">
        <v>16</v>
      </c>
      <c r="D9" s="3" t="s">
        <v>17</v>
      </c>
      <c r="E9" s="3" t="s">
        <v>18</v>
      </c>
      <c r="F9" s="3" t="s">
        <v>19</v>
      </c>
      <c r="G9" s="3" t="s">
        <v>20</v>
      </c>
      <c r="H9" s="10" t="s">
        <v>21</v>
      </c>
      <c r="I9" s="10" t="s">
        <v>30</v>
      </c>
      <c r="J9" s="10" t="s">
        <v>31</v>
      </c>
      <c r="K9" s="10" t="s">
        <v>32</v>
      </c>
      <c r="L9" s="168" t="s">
        <v>275</v>
      </c>
    </row>
    <row r="10" spans="1:23" ht="24" customHeight="1">
      <c r="A10" s="3">
        <v>0</v>
      </c>
      <c r="B10" s="11" t="s" ph="1">
        <v>23</v>
      </c>
      <c r="C10" s="11" t="s">
        <v>24</v>
      </c>
      <c r="D10" s="12">
        <v>38528</v>
      </c>
      <c r="E10" s="13">
        <f t="shared" ref="E10:E20" ca="1" si="0">DATEDIF(D10,$L$1,"Y")</f>
        <v>15</v>
      </c>
      <c r="F10" s="14" t="str">
        <f ca="1">CHOOSE(DATEDIF(D10,DATE(YEAR(TODAY())-(MONTH(TODAY())&lt;=3)*1,4,1),"Y")-2,"年少","年中","年長","小1","小2","小3","小4","小5","小6","中1","中2","中3","高1","高2","高3","大1","大2","大3","大4")</f>
        <v>中3</v>
      </c>
      <c r="G10" s="15" t="s">
        <v>25</v>
      </c>
      <c r="H10" s="16" t="s">
        <v>26</v>
      </c>
      <c r="I10" s="11">
        <v>10000</v>
      </c>
      <c r="J10" s="11" t="s">
        <v>276</v>
      </c>
      <c r="K10" s="11" t="s">
        <v>33</v>
      </c>
      <c r="L10" s="168" t="s">
        <v>277</v>
      </c>
    </row>
    <row r="11" spans="1:23" ht="24" customHeight="1">
      <c r="A11" s="17">
        <v>1</v>
      </c>
      <c r="B11" s="18" ph="1"/>
      <c r="C11" s="18"/>
      <c r="D11" s="19"/>
      <c r="E11" s="20">
        <f t="shared" ca="1" si="0"/>
        <v>121</v>
      </c>
      <c r="F11" s="21" t="e">
        <f t="shared" ref="F11:F20" ca="1" si="1">CHOOSE(DATEDIF(D11,DATE(YEAR(TODAY())-(MONTH(TODAY())&lt;=3)*1,4,1),"Y")-2,"年少","年中","年長","小1","小2","小3","小4","小5","小6","中1","中2","中3","高1","高2","高3","大1","大2","大3","大4")</f>
        <v>#VALUE!</v>
      </c>
      <c r="G11" s="27"/>
      <c r="H11" s="23"/>
      <c r="I11" s="23"/>
      <c r="J11" s="18"/>
      <c r="K11" s="18"/>
      <c r="L11" s="167" t="s">
        <v>278</v>
      </c>
    </row>
    <row r="12" spans="1:23" ht="24" customHeight="1">
      <c r="A12" s="17">
        <v>2</v>
      </c>
      <c r="B12" s="18" ph="1"/>
      <c r="C12" s="18"/>
      <c r="D12" s="19"/>
      <c r="E12" s="20">
        <f t="shared" ca="1" si="0"/>
        <v>121</v>
      </c>
      <c r="F12" s="21" t="e">
        <f t="shared" ca="1" si="1"/>
        <v>#VALUE!</v>
      </c>
      <c r="G12" s="27"/>
      <c r="H12" s="23"/>
      <c r="I12" s="23"/>
      <c r="J12" s="18"/>
      <c r="K12" s="18"/>
      <c r="L12" s="167" t="s">
        <v>279</v>
      </c>
    </row>
    <row r="13" spans="1:23" ht="24" customHeight="1">
      <c r="A13" s="17">
        <v>3</v>
      </c>
      <c r="B13" s="18" ph="1"/>
      <c r="C13" s="18"/>
      <c r="D13" s="19"/>
      <c r="E13" s="20">
        <f t="shared" ca="1" si="0"/>
        <v>121</v>
      </c>
      <c r="F13" s="21" t="e">
        <f t="shared" ca="1" si="1"/>
        <v>#VALUE!</v>
      </c>
      <c r="G13" s="169"/>
      <c r="H13" s="23"/>
      <c r="I13" s="23"/>
      <c r="J13" s="18"/>
      <c r="K13" s="18"/>
      <c r="L13" s="170" t="s">
        <v>280</v>
      </c>
      <c r="M13" s="177"/>
      <c r="N13" s="177"/>
      <c r="O13" s="177"/>
      <c r="P13" s="177"/>
      <c r="Q13" s="177"/>
      <c r="R13" s="177"/>
      <c r="S13" s="177"/>
      <c r="T13" s="177"/>
      <c r="U13" s="177"/>
      <c r="V13" s="177"/>
      <c r="W13" s="177"/>
    </row>
    <row r="14" spans="1:23" ht="24" customHeight="1">
      <c r="A14" s="17">
        <v>4</v>
      </c>
      <c r="B14" s="18" ph="1"/>
      <c r="C14" s="18"/>
      <c r="D14" s="19"/>
      <c r="E14" s="20">
        <f t="shared" ca="1" si="0"/>
        <v>121</v>
      </c>
      <c r="F14" s="21" t="e">
        <f t="shared" ca="1" si="1"/>
        <v>#VALUE!</v>
      </c>
      <c r="G14" s="169"/>
      <c r="H14" s="23"/>
      <c r="I14" s="23"/>
      <c r="J14" s="18"/>
      <c r="K14" s="18"/>
    </row>
    <row r="15" spans="1:23" ht="24" customHeight="1">
      <c r="A15" s="17">
        <v>5</v>
      </c>
      <c r="B15" s="171"/>
      <c r="C15" s="171"/>
      <c r="D15" s="172"/>
      <c r="E15" s="20">
        <f t="shared" ca="1" si="0"/>
        <v>121</v>
      </c>
      <c r="F15" s="21" t="e">
        <f t="shared" ca="1" si="1"/>
        <v>#VALUE!</v>
      </c>
      <c r="G15" s="171"/>
      <c r="H15" s="173"/>
      <c r="I15" s="173"/>
      <c r="J15" s="171"/>
      <c r="K15" s="171"/>
      <c r="L15" s="167" t="s">
        <v>281</v>
      </c>
    </row>
    <row r="16" spans="1:23" ht="24" customHeight="1">
      <c r="A16" s="17">
        <v>6</v>
      </c>
      <c r="B16" s="171"/>
      <c r="C16" s="171"/>
      <c r="D16" s="172"/>
      <c r="E16" s="20">
        <f t="shared" ca="1" si="0"/>
        <v>121</v>
      </c>
      <c r="F16" s="21" t="e">
        <f t="shared" ca="1" si="1"/>
        <v>#VALUE!</v>
      </c>
      <c r="G16" s="171"/>
      <c r="H16" s="173"/>
      <c r="I16" s="173"/>
      <c r="J16" s="171"/>
      <c r="K16" s="171"/>
      <c r="L16" s="174" t="s">
        <v>282</v>
      </c>
      <c r="M16" s="175"/>
      <c r="N16" s="175"/>
      <c r="O16" s="175"/>
      <c r="P16" s="175"/>
      <c r="Q16" s="175"/>
      <c r="R16" s="175"/>
      <c r="S16" s="175"/>
    </row>
    <row r="17" spans="1:12" ht="24" customHeight="1">
      <c r="A17" s="17">
        <v>7</v>
      </c>
      <c r="B17" s="171"/>
      <c r="C17" s="171"/>
      <c r="D17" s="172"/>
      <c r="E17" s="20">
        <f t="shared" ca="1" si="0"/>
        <v>121</v>
      </c>
      <c r="F17" s="21" t="e">
        <f t="shared" ca="1" si="1"/>
        <v>#VALUE!</v>
      </c>
      <c r="G17" s="171"/>
      <c r="H17" s="173"/>
      <c r="I17" s="173"/>
      <c r="J17" s="171"/>
      <c r="K17" s="171"/>
    </row>
    <row r="18" spans="1:12" ht="24" customHeight="1">
      <c r="A18" s="17">
        <v>8</v>
      </c>
      <c r="B18" s="171"/>
      <c r="C18" s="171"/>
      <c r="D18" s="172"/>
      <c r="E18" s="20">
        <f t="shared" ca="1" si="0"/>
        <v>121</v>
      </c>
      <c r="F18" s="21" t="e">
        <f t="shared" ca="1" si="1"/>
        <v>#VALUE!</v>
      </c>
      <c r="G18" s="171"/>
      <c r="H18" s="173"/>
      <c r="I18" s="173"/>
      <c r="J18" s="171"/>
      <c r="K18" s="171"/>
      <c r="L18" s="167" t="s">
        <v>283</v>
      </c>
    </row>
    <row r="19" spans="1:12" ht="24" customHeight="1">
      <c r="A19" s="17">
        <v>9</v>
      </c>
      <c r="B19" s="171"/>
      <c r="C19" s="171"/>
      <c r="D19" s="172"/>
      <c r="E19" s="20">
        <f t="shared" ca="1" si="0"/>
        <v>121</v>
      </c>
      <c r="F19" s="21" t="e">
        <f t="shared" ca="1" si="1"/>
        <v>#VALUE!</v>
      </c>
      <c r="G19" s="171"/>
      <c r="H19" s="173"/>
      <c r="I19" s="173"/>
      <c r="J19" s="171"/>
      <c r="K19" s="171"/>
    </row>
    <row r="20" spans="1:12" ht="24" customHeight="1">
      <c r="A20" s="17">
        <v>10</v>
      </c>
      <c r="B20" s="171"/>
      <c r="C20" s="171"/>
      <c r="D20" s="172"/>
      <c r="E20" s="20">
        <f t="shared" ca="1" si="0"/>
        <v>121</v>
      </c>
      <c r="F20" s="21" t="e">
        <f t="shared" ca="1" si="1"/>
        <v>#VALUE!</v>
      </c>
      <c r="G20" s="171"/>
      <c r="H20" s="173"/>
      <c r="I20" s="173"/>
      <c r="J20" s="171"/>
      <c r="K20" s="171"/>
    </row>
    <row r="21" spans="1:12" ht="18.75">
      <c r="B21" s="125" ph="1"/>
    </row>
    <row r="22" spans="1:12" s="199" customFormat="1" ht="18.75">
      <c r="B22" s="199" ph="1"/>
    </row>
    <row r="23" spans="1:12" s="199" customFormat="1" ht="19.5" thickBot="1">
      <c r="B23" s="199" ph="1"/>
    </row>
    <row r="24" spans="1:12" ht="18" thickBot="1">
      <c r="A24" s="272" t="s">
        <v>284</v>
      </c>
      <c r="B24" s="273"/>
      <c r="C24" s="273"/>
      <c r="D24" s="273"/>
      <c r="E24" s="273"/>
      <c r="F24" s="273"/>
      <c r="G24" s="273"/>
      <c r="H24" s="273"/>
      <c r="I24" s="273"/>
      <c r="J24" s="273"/>
    </row>
    <row r="25" spans="1:12" ht="18" thickBot="1">
      <c r="A25" s="274" t="s">
        <v>285</v>
      </c>
      <c r="B25" s="275"/>
      <c r="C25" s="275"/>
      <c r="D25" s="275"/>
      <c r="E25" s="275"/>
      <c r="F25" s="275"/>
      <c r="G25" s="275"/>
      <c r="H25" s="275"/>
      <c r="I25" s="275"/>
      <c r="J25" s="275"/>
    </row>
    <row r="28" spans="1:12" ht="17.25">
      <c r="L28" s="176"/>
    </row>
    <row r="29" spans="1:12" ht="17.25">
      <c r="L29" s="168" t="s">
        <v>287</v>
      </c>
    </row>
    <row r="30" spans="1:12" ht="17.25">
      <c r="L30" s="167" t="s">
        <v>288</v>
      </c>
    </row>
    <row r="31" spans="1:12" ht="17.25">
      <c r="L31" s="174" t="s">
        <v>289</v>
      </c>
    </row>
    <row r="40" ht="11.25"/>
  </sheetData>
  <mergeCells count="8">
    <mergeCell ref="A24:J24"/>
    <mergeCell ref="A25:J25"/>
    <mergeCell ref="A1:K1"/>
    <mergeCell ref="B3:D3"/>
    <mergeCell ref="B5:D5"/>
    <mergeCell ref="F5:F6"/>
    <mergeCell ref="B6:D6"/>
    <mergeCell ref="B7:D7"/>
  </mergeCells>
  <phoneticPr fontId="3"/>
  <pageMargins left="0.7" right="0.7" top="0.75" bottom="0.75" header="0.3" footer="0.3"/>
  <pageSetup paperSize="9"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0"/>
  <sheetViews>
    <sheetView view="pageBreakPreview" topLeftCell="A13" zoomScaleNormal="100" zoomScaleSheetLayoutView="100" workbookViewId="0">
      <selection activeCell="G20" sqref="G20"/>
    </sheetView>
  </sheetViews>
  <sheetFormatPr defaultColWidth="6.36328125" defaultRowHeight="24" customHeight="1"/>
  <cols>
    <col min="1" max="1" width="4.36328125" style="125" bestFit="1" customWidth="1"/>
    <col min="2" max="2" width="6.453125" style="125" bestFit="1" customWidth="1"/>
    <col min="3" max="3" width="3.1796875" style="125" bestFit="1" customWidth="1"/>
    <col min="4" max="4" width="12.08984375" style="125" bestFit="1" customWidth="1"/>
    <col min="5" max="5" width="3.453125" style="125" bestFit="1" customWidth="1"/>
    <col min="6" max="6" width="6.36328125" style="125" bestFit="1"/>
    <col min="7" max="7" width="16.453125" style="125" bestFit="1" customWidth="1"/>
    <col min="8" max="8" width="6.6328125" style="125" bestFit="1" customWidth="1"/>
    <col min="9" max="9" width="6.54296875" style="125" bestFit="1" customWidth="1"/>
    <col min="10" max="10" width="3.1796875" style="125" bestFit="1" customWidth="1"/>
    <col min="11" max="11" width="8.54296875" style="125" customWidth="1"/>
    <col min="12" max="12" width="5.36328125" style="125" bestFit="1" customWidth="1"/>
    <col min="13" max="13" width="8.26953125" style="24" bestFit="1" customWidth="1"/>
    <col min="14" max="14" width="8.7265625" style="125" bestFit="1" customWidth="1"/>
    <col min="15" max="16384" width="6.36328125" style="125"/>
  </cols>
  <sheetData>
    <row r="1" spans="1:14">
      <c r="A1" s="265" t="s">
        <v>290</v>
      </c>
      <c r="B1" s="265"/>
      <c r="C1" s="265"/>
      <c r="D1" s="265"/>
      <c r="E1" s="265"/>
      <c r="F1" s="265"/>
      <c r="G1" s="265"/>
      <c r="H1" s="265"/>
      <c r="I1" s="265"/>
      <c r="J1" s="265"/>
      <c r="K1" s="265"/>
      <c r="L1" s="265"/>
      <c r="M1" s="165">
        <f ca="1">TODAY()</f>
        <v>44271</v>
      </c>
    </row>
    <row r="3" spans="1:14" ht="24" customHeight="1">
      <c r="A3" s="3" t="s">
        <v>2</v>
      </c>
      <c r="B3" s="267" t="s">
        <v>271</v>
      </c>
      <c r="C3" s="268"/>
      <c r="D3" s="269"/>
      <c r="N3" s="24"/>
    </row>
    <row r="4" spans="1:14" ht="24" customHeight="1">
      <c r="N4" s="24"/>
    </row>
    <row r="5" spans="1:14" ht="24" customHeight="1">
      <c r="A5" s="3" t="s">
        <v>6</v>
      </c>
      <c r="B5" s="262" t="str">
        <f>[1]【基本情報】!B3</f>
        <v>熊本県空手道連盟</v>
      </c>
      <c r="C5" s="263"/>
      <c r="D5" s="264"/>
      <c r="F5" s="270" t="s">
        <v>7</v>
      </c>
      <c r="G5" s="4" t="str">
        <f>[1]【基本情報】!B6</f>
        <v>〒000-1111</v>
      </c>
      <c r="H5" s="5"/>
      <c r="I5" s="5"/>
      <c r="J5" s="5"/>
      <c r="K5" s="5"/>
      <c r="L5" s="5"/>
      <c r="M5" s="166" t="s">
        <v>272</v>
      </c>
      <c r="N5" s="24"/>
    </row>
    <row r="6" spans="1:14" ht="24" customHeight="1">
      <c r="A6" s="3" t="s">
        <v>9</v>
      </c>
      <c r="B6" s="262" t="str">
        <f>[1]【基本情報】!B4</f>
        <v>くまモン道場</v>
      </c>
      <c r="C6" s="263"/>
      <c r="D6" s="264"/>
      <c r="F6" s="271"/>
      <c r="G6" s="22" t="str">
        <f>[1]【基本情報】!B7</f>
        <v>熊本県熊本市熊区1-2-3</v>
      </c>
      <c r="H6" s="7"/>
      <c r="I6" s="7"/>
      <c r="J6" s="7"/>
      <c r="K6" s="7"/>
      <c r="L6" s="7"/>
      <c r="M6" s="167" t="s">
        <v>273</v>
      </c>
      <c r="N6" s="24"/>
    </row>
    <row r="7" spans="1:14" ht="24" customHeight="1">
      <c r="A7" s="3" t="s">
        <v>10</v>
      </c>
      <c r="B7" s="262" t="str">
        <f>[1]【基本情報】!B5</f>
        <v>くまモン</v>
      </c>
      <c r="C7" s="263"/>
      <c r="D7" s="264"/>
      <c r="F7" s="124" t="s">
        <v>11</v>
      </c>
      <c r="G7" s="9" t="str">
        <f>[1]【基本情報】!B8</f>
        <v>090-1111-2222</v>
      </c>
      <c r="H7" s="5"/>
      <c r="I7" s="5"/>
      <c r="J7" s="5"/>
      <c r="K7" s="5"/>
      <c r="L7" s="5"/>
      <c r="M7" s="168" t="s">
        <v>274</v>
      </c>
      <c r="N7" s="24"/>
    </row>
    <row r="8" spans="1:14" ht="24" customHeight="1">
      <c r="L8" s="5"/>
      <c r="M8" s="168" t="s">
        <v>275</v>
      </c>
      <c r="N8" s="24"/>
    </row>
    <row r="9" spans="1:14" ht="24" customHeight="1">
      <c r="A9" s="3" t="s">
        <v>14</v>
      </c>
      <c r="B9" s="3" t="s" ph="1">
        <v>15</v>
      </c>
      <c r="C9" s="3" t="s">
        <v>16</v>
      </c>
      <c r="D9" s="3" t="s">
        <v>17</v>
      </c>
      <c r="E9" s="3" t="s">
        <v>18</v>
      </c>
      <c r="F9" s="3" t="s">
        <v>19</v>
      </c>
      <c r="G9" s="3" t="s">
        <v>20</v>
      </c>
      <c r="H9" s="10" t="s">
        <v>21</v>
      </c>
      <c r="I9" s="10" t="s">
        <v>30</v>
      </c>
      <c r="J9" s="3" t="s">
        <v>57</v>
      </c>
      <c r="K9" s="3" t="s">
        <v>291</v>
      </c>
      <c r="L9" s="10" t="s">
        <v>292</v>
      </c>
      <c r="M9" s="168" t="s">
        <v>277</v>
      </c>
      <c r="N9" s="24"/>
    </row>
    <row r="10" spans="1:14" ht="24" customHeight="1">
      <c r="A10" s="3">
        <v>0</v>
      </c>
      <c r="B10" s="11" t="s" ph="1">
        <v>23</v>
      </c>
      <c r="C10" s="11" t="s">
        <v>24</v>
      </c>
      <c r="D10" s="12">
        <v>38528</v>
      </c>
      <c r="E10" s="13">
        <f ca="1">DATEDIF(D10,$M$1,"Y")</f>
        <v>15</v>
      </c>
      <c r="F10" s="14" t="str">
        <f ca="1">CHOOSE(DATEDIF(D10,DATE(YEAR(TODAY())-(MONTH(TODAY())&lt;=3)*1,4,1),"Y")-2,"年少","年中","年長","小1","小2","小3","小4","小5","小6","中1","中2","中3","高1","高2","高3","大1","大2","大3","大4")</f>
        <v>中3</v>
      </c>
      <c r="G10" s="15" t="s">
        <v>25</v>
      </c>
      <c r="H10" s="16" t="s">
        <v>26</v>
      </c>
      <c r="I10" s="11">
        <v>10000</v>
      </c>
      <c r="J10" s="11" t="s">
        <v>293</v>
      </c>
      <c r="K10" s="11"/>
      <c r="L10" s="178" t="s">
        <v>294</v>
      </c>
      <c r="M10" s="167" t="s">
        <v>278</v>
      </c>
    </row>
    <row r="11" spans="1:14" ht="24" customHeight="1">
      <c r="A11" s="17">
        <v>1</v>
      </c>
      <c r="B11" s="18" ph="1"/>
      <c r="C11" s="18"/>
      <c r="D11" s="19"/>
      <c r="E11" s="20">
        <f t="shared" ref="E11:E12" ca="1" si="0">DATEDIF(D11,$M$1,"Y")</f>
        <v>121</v>
      </c>
      <c r="F11" s="21" t="e">
        <f t="shared" ref="F11:F19" ca="1" si="1">CHOOSE(DATEDIF(D11,DATE(YEAR(TODAY())-(MONTH(TODAY())&lt;=3)*1,4,1),"Y")-2,"年少","年中","年長","小1","小2","小3","小4","小5","小6","中1","中2","中3","高1","高2","高3","大1","大2","大3","大4")</f>
        <v>#VALUE!</v>
      </c>
      <c r="G11" s="27"/>
      <c r="H11" s="23"/>
      <c r="I11" s="23"/>
      <c r="J11" s="18"/>
      <c r="K11" s="18"/>
      <c r="L11" s="179"/>
      <c r="M11" s="167" t="s">
        <v>279</v>
      </c>
    </row>
    <row r="12" spans="1:14" ht="24" customHeight="1">
      <c r="A12" s="17">
        <v>2</v>
      </c>
      <c r="B12" s="18" ph="1"/>
      <c r="C12" s="18"/>
      <c r="D12" s="19"/>
      <c r="E12" s="20">
        <f t="shared" ca="1" si="0"/>
        <v>121</v>
      </c>
      <c r="F12" s="21" t="e">
        <f t="shared" ca="1" si="1"/>
        <v>#VALUE!</v>
      </c>
      <c r="G12" s="27"/>
      <c r="H12" s="23"/>
      <c r="I12" s="23"/>
      <c r="J12" s="18"/>
      <c r="K12" s="18"/>
      <c r="L12" s="179"/>
    </row>
    <row r="13" spans="1:14" ht="24" customHeight="1">
      <c r="A13" s="17">
        <v>3</v>
      </c>
      <c r="B13" s="18" ph="1"/>
      <c r="C13" s="18"/>
      <c r="D13" s="19"/>
      <c r="E13" s="20">
        <f ca="1">DATEDIF(D13,$M$1,"Y")</f>
        <v>121</v>
      </c>
      <c r="F13" s="21" t="e">
        <f t="shared" ca="1" si="1"/>
        <v>#VALUE!</v>
      </c>
      <c r="G13" s="169"/>
      <c r="H13" s="23"/>
      <c r="I13" s="23"/>
      <c r="J13" s="18"/>
      <c r="K13" s="18"/>
      <c r="L13" s="18"/>
      <c r="M13" s="167" t="s">
        <v>295</v>
      </c>
    </row>
    <row r="14" spans="1:14" ht="24" customHeight="1">
      <c r="A14" s="17">
        <v>4</v>
      </c>
      <c r="B14" s="18" ph="1"/>
      <c r="C14" s="18"/>
      <c r="D14" s="19"/>
      <c r="E14" s="20">
        <f t="shared" ref="E14:E19" ca="1" si="2">DATEDIF(D14,$M$1,"Y")</f>
        <v>121</v>
      </c>
      <c r="F14" s="21" t="e">
        <f t="shared" ca="1" si="1"/>
        <v>#VALUE!</v>
      </c>
      <c r="G14" s="169"/>
      <c r="H14" s="23"/>
      <c r="I14" s="23"/>
      <c r="J14" s="18"/>
      <c r="K14" s="18"/>
      <c r="L14" s="18"/>
      <c r="M14" s="167" t="s">
        <v>296</v>
      </c>
    </row>
    <row r="15" spans="1:14" ht="24" customHeight="1">
      <c r="A15" s="17">
        <v>5</v>
      </c>
      <c r="B15" s="171"/>
      <c r="C15" s="171"/>
      <c r="D15" s="19"/>
      <c r="E15" s="20">
        <f t="shared" ca="1" si="2"/>
        <v>121</v>
      </c>
      <c r="F15" s="21" t="e">
        <f t="shared" ca="1" si="1"/>
        <v>#VALUE!</v>
      </c>
      <c r="G15" s="171"/>
      <c r="H15" s="173"/>
      <c r="I15" s="173"/>
      <c r="J15" s="171"/>
      <c r="K15" s="171"/>
      <c r="L15" s="171"/>
    </row>
    <row r="16" spans="1:14" ht="24" customHeight="1">
      <c r="A16" s="17">
        <v>6</v>
      </c>
      <c r="B16" s="171"/>
      <c r="C16" s="171"/>
      <c r="D16" s="19"/>
      <c r="E16" s="20">
        <f t="shared" ca="1" si="2"/>
        <v>121</v>
      </c>
      <c r="F16" s="21" t="e">
        <f t="shared" ca="1" si="1"/>
        <v>#VALUE!</v>
      </c>
      <c r="G16" s="171"/>
      <c r="H16" s="173"/>
      <c r="I16" s="173"/>
      <c r="J16" s="171"/>
      <c r="K16" s="171"/>
      <c r="L16" s="171"/>
      <c r="M16" s="167" t="s">
        <v>281</v>
      </c>
    </row>
    <row r="17" spans="1:14" ht="24" customHeight="1">
      <c r="A17" s="17">
        <v>7</v>
      </c>
      <c r="B17" s="171"/>
      <c r="C17" s="171"/>
      <c r="D17" s="19"/>
      <c r="E17" s="20">
        <f t="shared" ca="1" si="2"/>
        <v>121</v>
      </c>
      <c r="F17" s="21" t="e">
        <f t="shared" ca="1" si="1"/>
        <v>#VALUE!</v>
      </c>
      <c r="G17" s="171"/>
      <c r="H17" s="173"/>
      <c r="I17" s="173"/>
      <c r="J17" s="171"/>
      <c r="K17" s="171"/>
      <c r="L17" s="171"/>
      <c r="M17" s="167" t="s">
        <v>282</v>
      </c>
    </row>
    <row r="18" spans="1:14" s="24" customFormat="1" ht="24" customHeight="1">
      <c r="A18" s="17">
        <v>8</v>
      </c>
      <c r="B18" s="171"/>
      <c r="C18" s="171"/>
      <c r="D18" s="19"/>
      <c r="E18" s="20">
        <f t="shared" ca="1" si="2"/>
        <v>121</v>
      </c>
      <c r="F18" s="21" t="e">
        <f t="shared" ca="1" si="1"/>
        <v>#VALUE!</v>
      </c>
      <c r="G18" s="171"/>
      <c r="H18" s="173"/>
      <c r="I18" s="173"/>
      <c r="J18" s="171"/>
      <c r="K18" s="171"/>
      <c r="L18" s="171"/>
      <c r="N18" s="125"/>
    </row>
    <row r="19" spans="1:14" s="24" customFormat="1" ht="24" customHeight="1">
      <c r="A19" s="17">
        <v>9</v>
      </c>
      <c r="B19" s="171"/>
      <c r="C19" s="171"/>
      <c r="D19" s="19"/>
      <c r="E19" s="20">
        <f t="shared" ca="1" si="2"/>
        <v>121</v>
      </c>
      <c r="F19" s="21" t="e">
        <f t="shared" ca="1" si="1"/>
        <v>#VALUE!</v>
      </c>
      <c r="G19" s="171"/>
      <c r="H19" s="173"/>
      <c r="I19" s="173"/>
      <c r="J19" s="171"/>
      <c r="K19" s="171"/>
      <c r="L19" s="171"/>
      <c r="N19" s="125"/>
    </row>
    <row r="20" spans="1:14" s="24" customFormat="1" ht="18.75">
      <c r="A20" s="125"/>
      <c r="B20" s="125" ph="1"/>
      <c r="C20" s="125"/>
      <c r="D20" s="125"/>
      <c r="E20" s="125"/>
      <c r="F20" s="125"/>
      <c r="G20" s="125"/>
      <c r="H20" s="125"/>
      <c r="I20" s="125"/>
      <c r="J20" s="125"/>
      <c r="K20" s="125"/>
      <c r="N20" s="125"/>
    </row>
    <row r="21" spans="1:14" s="24" customFormat="1" ht="18.75">
      <c r="A21" s="199"/>
      <c r="B21" s="199" ph="1"/>
      <c r="C21" s="199"/>
      <c r="D21" s="199"/>
      <c r="E21" s="199"/>
      <c r="F21" s="199"/>
      <c r="G21" s="199"/>
      <c r="H21" s="199"/>
      <c r="I21" s="199"/>
      <c r="J21" s="199"/>
      <c r="K21" s="199"/>
      <c r="N21" s="199"/>
    </row>
    <row r="22" spans="1:14" s="24" customFormat="1" ht="18.75">
      <c r="A22" s="199"/>
      <c r="B22" s="199" ph="1"/>
      <c r="C22" s="199"/>
      <c r="D22" s="199"/>
      <c r="E22" s="199"/>
      <c r="F22" s="199"/>
      <c r="G22" s="199"/>
      <c r="H22" s="199"/>
      <c r="I22" s="199"/>
      <c r="J22" s="199"/>
      <c r="K22" s="199"/>
      <c r="N22" s="199"/>
    </row>
    <row r="23" spans="1:14" s="24" customFormat="1" ht="18.75">
      <c r="A23" s="279"/>
      <c r="B23" s="279"/>
      <c r="C23" s="279"/>
      <c r="D23" s="279"/>
      <c r="E23" s="279"/>
      <c r="F23" s="279"/>
      <c r="G23" s="279"/>
      <c r="H23" s="279"/>
      <c r="I23" s="279"/>
      <c r="J23" s="279"/>
      <c r="K23" s="125"/>
      <c r="L23" s="125"/>
      <c r="M23" s="125"/>
      <c r="N23" s="125"/>
    </row>
    <row r="24" spans="1:14" s="24" customFormat="1">
      <c r="A24" s="280" t="s">
        <v>302</v>
      </c>
      <c r="B24" s="281"/>
      <c r="C24" s="281"/>
      <c r="D24" s="281"/>
      <c r="E24" s="281"/>
      <c r="F24" s="281"/>
      <c r="G24" s="281"/>
      <c r="H24" s="281"/>
      <c r="I24" s="281"/>
      <c r="J24" s="281"/>
      <c r="K24" s="281"/>
      <c r="L24" s="281"/>
      <c r="M24" s="180"/>
      <c r="N24" s="125"/>
    </row>
    <row r="25" spans="1:14" s="24" customFormat="1" ht="18" thickBot="1">
      <c r="A25" s="282" t="s">
        <v>285</v>
      </c>
      <c r="B25" s="283"/>
      <c r="C25" s="283"/>
      <c r="D25" s="283"/>
      <c r="E25" s="283"/>
      <c r="F25" s="283"/>
      <c r="G25" s="283"/>
      <c r="H25" s="283"/>
      <c r="I25" s="283"/>
      <c r="J25" s="283"/>
      <c r="K25" s="283"/>
      <c r="L25" s="283"/>
      <c r="M25" s="181"/>
      <c r="N25" s="125"/>
    </row>
    <row r="26" spans="1:14" ht="14.25">
      <c r="A26" s="284"/>
      <c r="B26" s="285"/>
      <c r="C26" s="285"/>
      <c r="D26" s="285"/>
      <c r="E26" s="285"/>
      <c r="F26" s="285"/>
      <c r="G26" s="285"/>
      <c r="H26" s="285"/>
      <c r="I26" s="285"/>
      <c r="J26" s="285"/>
      <c r="K26" s="182"/>
      <c r="L26" s="183"/>
      <c r="M26" s="183"/>
    </row>
    <row r="27" spans="1:14" ht="14.25">
      <c r="A27" s="286"/>
      <c r="B27" s="287"/>
      <c r="C27" s="287"/>
      <c r="D27" s="287"/>
      <c r="E27" s="287"/>
      <c r="F27" s="287"/>
      <c r="G27" s="287"/>
      <c r="H27" s="287"/>
      <c r="I27" s="287"/>
      <c r="J27" s="287"/>
      <c r="K27" s="182"/>
      <c r="L27" s="183"/>
      <c r="M27" s="183"/>
    </row>
    <row r="28" spans="1:14" ht="11.25">
      <c r="A28" s="286"/>
      <c r="B28" s="287"/>
      <c r="C28" s="287"/>
      <c r="D28" s="287"/>
      <c r="E28" s="287"/>
      <c r="F28" s="287"/>
      <c r="G28" s="287"/>
      <c r="H28" s="287"/>
      <c r="I28" s="287"/>
      <c r="J28" s="287"/>
      <c r="M28" s="125"/>
    </row>
    <row r="29" spans="1:14" ht="17.25">
      <c r="A29" s="286"/>
      <c r="B29" s="287"/>
      <c r="C29" s="287"/>
      <c r="D29" s="287"/>
      <c r="E29" s="287"/>
      <c r="F29" s="287"/>
      <c r="G29" s="287"/>
      <c r="H29" s="287"/>
      <c r="I29" s="287"/>
      <c r="J29" s="287"/>
      <c r="M29" s="176" t="s">
        <v>286</v>
      </c>
    </row>
    <row r="30" spans="1:14" ht="17.25">
      <c r="A30" s="286"/>
      <c r="B30" s="287"/>
      <c r="C30" s="287"/>
      <c r="D30" s="287"/>
      <c r="E30" s="287"/>
      <c r="F30" s="287"/>
      <c r="G30" s="287"/>
      <c r="H30" s="287"/>
      <c r="I30" s="287"/>
      <c r="J30" s="287"/>
      <c r="M30" s="168" t="s">
        <v>287</v>
      </c>
    </row>
    <row r="31" spans="1:14" ht="17.25">
      <c r="A31" s="286"/>
      <c r="B31" s="287"/>
      <c r="C31" s="287"/>
      <c r="D31" s="287"/>
      <c r="E31" s="287"/>
      <c r="F31" s="287"/>
      <c r="G31" s="287"/>
      <c r="H31" s="287"/>
      <c r="I31" s="287"/>
      <c r="J31" s="287"/>
      <c r="M31" s="167" t="s">
        <v>288</v>
      </c>
    </row>
    <row r="32" spans="1:14" ht="11.25">
      <c r="A32" s="286"/>
      <c r="B32" s="287"/>
      <c r="C32" s="287"/>
      <c r="D32" s="287"/>
      <c r="E32" s="287"/>
      <c r="F32" s="287"/>
      <c r="G32" s="287"/>
      <c r="H32" s="287"/>
      <c r="I32" s="287"/>
      <c r="J32" s="287"/>
      <c r="M32" s="125"/>
    </row>
    <row r="33" spans="1:13" ht="11.25">
      <c r="A33" s="286"/>
      <c r="B33" s="287"/>
      <c r="C33" s="287"/>
      <c r="D33" s="287"/>
      <c r="E33" s="287"/>
      <c r="F33" s="287"/>
      <c r="G33" s="287"/>
      <c r="H33" s="287"/>
      <c r="I33" s="287"/>
      <c r="J33" s="287"/>
      <c r="M33" s="125"/>
    </row>
    <row r="34" spans="1:13" ht="11.25">
      <c r="A34" s="286"/>
      <c r="B34" s="287"/>
      <c r="C34" s="287"/>
      <c r="D34" s="287"/>
      <c r="E34" s="287"/>
      <c r="F34" s="287"/>
      <c r="G34" s="287"/>
      <c r="H34" s="287"/>
      <c r="I34" s="287"/>
      <c r="J34" s="287"/>
      <c r="M34" s="125"/>
    </row>
    <row r="35" spans="1:13" ht="11.25">
      <c r="A35" s="286"/>
      <c r="B35" s="287"/>
      <c r="C35" s="287"/>
      <c r="D35" s="287"/>
      <c r="E35" s="287"/>
      <c r="F35" s="287"/>
      <c r="G35" s="287"/>
      <c r="H35" s="287"/>
      <c r="I35" s="287"/>
      <c r="J35" s="287"/>
      <c r="M35" s="125"/>
    </row>
    <row r="36" spans="1:13" ht="11.25">
      <c r="A36" s="286"/>
      <c r="B36" s="287"/>
      <c r="C36" s="287"/>
      <c r="D36" s="287"/>
      <c r="E36" s="287"/>
      <c r="F36" s="287"/>
      <c r="G36" s="287"/>
      <c r="H36" s="287"/>
      <c r="I36" s="287"/>
      <c r="J36" s="287"/>
      <c r="M36" s="125"/>
    </row>
    <row r="37" spans="1:13" ht="11.25">
      <c r="A37" s="286"/>
      <c r="B37" s="287"/>
      <c r="C37" s="287"/>
      <c r="D37" s="287"/>
      <c r="E37" s="287"/>
      <c r="F37" s="287"/>
      <c r="G37" s="287"/>
      <c r="H37" s="287"/>
      <c r="I37" s="287"/>
      <c r="J37" s="287"/>
      <c r="M37" s="125"/>
    </row>
    <row r="38" spans="1:13" ht="11.25">
      <c r="A38" s="286"/>
      <c r="B38" s="287"/>
      <c r="C38" s="287"/>
      <c r="D38" s="287"/>
      <c r="E38" s="287"/>
      <c r="F38" s="287"/>
      <c r="G38" s="287"/>
      <c r="H38" s="287"/>
      <c r="I38" s="287"/>
      <c r="J38" s="287"/>
      <c r="M38" s="125"/>
    </row>
    <row r="39" spans="1:13" ht="11.25">
      <c r="A39" s="286"/>
      <c r="B39" s="287"/>
      <c r="C39" s="287"/>
      <c r="D39" s="287"/>
      <c r="E39" s="287"/>
      <c r="F39" s="287"/>
      <c r="G39" s="287"/>
      <c r="H39" s="287"/>
      <c r="I39" s="287"/>
      <c r="J39" s="287"/>
      <c r="M39" s="125"/>
    </row>
    <row r="40" spans="1:13" ht="11.25">
      <c r="A40" s="286"/>
      <c r="B40" s="287"/>
      <c r="C40" s="287"/>
      <c r="D40" s="287"/>
      <c r="E40" s="287"/>
      <c r="F40" s="287"/>
      <c r="G40" s="287"/>
      <c r="H40" s="287"/>
      <c r="I40" s="287"/>
      <c r="J40" s="287"/>
      <c r="M40" s="125"/>
    </row>
    <row r="41" spans="1:13" ht="11.25">
      <c r="A41" s="286"/>
      <c r="B41" s="287"/>
      <c r="C41" s="287"/>
      <c r="D41" s="287"/>
      <c r="E41" s="287"/>
      <c r="F41" s="287"/>
      <c r="G41" s="287"/>
      <c r="H41" s="287"/>
      <c r="I41" s="287"/>
      <c r="J41" s="287"/>
      <c r="M41" s="125"/>
    </row>
    <row r="42" spans="1:13" ht="11.25">
      <c r="A42" s="286"/>
      <c r="B42" s="287"/>
      <c r="C42" s="287"/>
      <c r="D42" s="287"/>
      <c r="E42" s="287"/>
      <c r="F42" s="287"/>
      <c r="G42" s="287"/>
      <c r="H42" s="287"/>
      <c r="I42" s="287"/>
      <c r="J42" s="287"/>
      <c r="M42" s="125"/>
    </row>
    <row r="43" spans="1:13" ht="11.25">
      <c r="A43" s="286"/>
      <c r="B43" s="287"/>
      <c r="C43" s="287"/>
      <c r="D43" s="287"/>
      <c r="E43" s="287"/>
      <c r="F43" s="287"/>
      <c r="G43" s="287"/>
      <c r="H43" s="287"/>
      <c r="I43" s="287"/>
      <c r="J43" s="287"/>
      <c r="M43" s="125"/>
    </row>
    <row r="44" spans="1:13" ht="11.25">
      <c r="A44" s="286"/>
      <c r="B44" s="287"/>
      <c r="C44" s="287"/>
      <c r="D44" s="287"/>
      <c r="E44" s="287"/>
      <c r="F44" s="287"/>
      <c r="G44" s="287"/>
      <c r="H44" s="287"/>
      <c r="I44" s="287"/>
      <c r="J44" s="287"/>
      <c r="M44" s="125"/>
    </row>
    <row r="45" spans="1:13" ht="11.25">
      <c r="A45" s="184"/>
      <c r="B45" s="185"/>
      <c r="C45" s="185"/>
      <c r="D45" s="185"/>
      <c r="E45" s="185"/>
      <c r="F45" s="185"/>
      <c r="G45" s="185"/>
      <c r="H45" s="185"/>
      <c r="I45" s="185"/>
      <c r="J45" s="185"/>
      <c r="M45" s="125"/>
    </row>
    <row r="46" spans="1:13" ht="11.25">
      <c r="A46" s="184"/>
      <c r="B46" s="185"/>
      <c r="C46" s="185"/>
      <c r="D46" s="185"/>
      <c r="E46" s="185"/>
      <c r="F46" s="185"/>
      <c r="G46" s="185"/>
      <c r="H46" s="185"/>
      <c r="I46" s="185"/>
      <c r="J46" s="185"/>
      <c r="M46" s="125"/>
    </row>
    <row r="47" spans="1:13" ht="11.25">
      <c r="A47" s="184"/>
      <c r="B47" s="185"/>
      <c r="C47" s="185"/>
      <c r="D47" s="185"/>
      <c r="E47" s="185"/>
      <c r="F47" s="185"/>
      <c r="G47" s="185"/>
      <c r="H47" s="185"/>
      <c r="I47" s="185"/>
      <c r="J47" s="185"/>
      <c r="M47" s="125"/>
    </row>
    <row r="48" spans="1:13" ht="11.25">
      <c r="M48" s="125"/>
    </row>
    <row r="49" spans="1:14" ht="11.25">
      <c r="M49" s="125"/>
    </row>
    <row r="50" spans="1:14" ht="11.25">
      <c r="M50" s="125"/>
      <c r="N50" s="125" t="s">
        <v>297</v>
      </c>
    </row>
    <row r="51" spans="1:14">
      <c r="A51" s="288"/>
      <c r="B51" s="289"/>
      <c r="C51" s="289"/>
      <c r="D51" s="289"/>
      <c r="E51" s="289"/>
      <c r="F51" s="289"/>
      <c r="G51" s="289"/>
      <c r="H51" s="289"/>
      <c r="I51" s="289"/>
      <c r="J51" s="289"/>
      <c r="K51" s="289"/>
      <c r="L51" s="289"/>
      <c r="M51" s="180"/>
      <c r="N51" s="125" t="s">
        <v>298</v>
      </c>
    </row>
    <row r="52" spans="1:14" ht="17.25">
      <c r="A52" s="277"/>
      <c r="B52" s="278"/>
      <c r="C52" s="278"/>
      <c r="D52" s="278"/>
      <c r="E52" s="278"/>
      <c r="F52" s="278"/>
      <c r="G52" s="278"/>
      <c r="H52" s="278"/>
      <c r="I52" s="278"/>
      <c r="J52" s="278"/>
      <c r="K52" s="278"/>
      <c r="L52" s="278"/>
      <c r="M52" s="181"/>
      <c r="N52" s="125" t="s">
        <v>299</v>
      </c>
    </row>
    <row r="53" spans="1:14" ht="11.25">
      <c r="M53" s="125"/>
      <c r="N53" s="125" t="s">
        <v>300</v>
      </c>
    </row>
    <row r="54" spans="1:14" ht="11.25">
      <c r="M54" s="125"/>
      <c r="N54" s="125" t="s">
        <v>301</v>
      </c>
    </row>
    <row r="55" spans="1:14" ht="11.25">
      <c r="M55" s="125"/>
    </row>
    <row r="56" spans="1:14" ht="11.25">
      <c r="M56" s="125"/>
    </row>
    <row r="57" spans="1:14" ht="11.25">
      <c r="M57" s="125"/>
    </row>
    <row r="58" spans="1:14" ht="11.25">
      <c r="M58" s="125"/>
    </row>
    <row r="59" spans="1:14" ht="11.25">
      <c r="M59" s="125"/>
    </row>
    <row r="60" spans="1:14" ht="11.25">
      <c r="M60" s="125"/>
    </row>
  </sheetData>
  <mergeCells count="12">
    <mergeCell ref="A52:L52"/>
    <mergeCell ref="A1:L1"/>
    <mergeCell ref="B3:D3"/>
    <mergeCell ref="B5:D5"/>
    <mergeCell ref="F5:F6"/>
    <mergeCell ref="B6:D6"/>
    <mergeCell ref="B7:D7"/>
    <mergeCell ref="A23:J23"/>
    <mergeCell ref="A24:L24"/>
    <mergeCell ref="A25:L25"/>
    <mergeCell ref="A26:J44"/>
    <mergeCell ref="A51:L51"/>
  </mergeCells>
  <phoneticPr fontId="3"/>
  <dataValidations count="1">
    <dataValidation type="list" allowBlank="1" showInputMessage="1" showErrorMessage="1" sqref="L11:L19">
      <formula1>$N$50:$N$54</formula1>
    </dataValidation>
  </dataValidations>
  <pageMargins left="0.7" right="0.7" top="0.75" bottom="0.75" header="0.3" footer="0.3"/>
  <pageSetup paperSize="9" orientation="landscape"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58"/>
  <sheetViews>
    <sheetView view="pageBreakPreview" topLeftCell="A26" zoomScale="130" zoomScaleNormal="90" zoomScaleSheetLayoutView="130" workbookViewId="0">
      <selection activeCell="F4" sqref="F4"/>
    </sheetView>
  </sheetViews>
  <sheetFormatPr defaultColWidth="8.453125" defaultRowHeight="19.899999999999999" customHeight="1"/>
  <cols>
    <col min="1" max="1" width="10.26953125" style="74" customWidth="1"/>
    <col min="2" max="3" width="8.453125" style="74" customWidth="1"/>
    <col min="4" max="4" width="2.08984375" style="74" customWidth="1"/>
    <col min="5" max="5" width="6.1796875" style="74" bestFit="1" customWidth="1"/>
    <col min="6" max="6" width="6.54296875" style="74" bestFit="1" customWidth="1"/>
    <col min="7" max="8" width="6.1796875" style="74" bestFit="1" customWidth="1"/>
    <col min="9" max="16384" width="8.453125" style="74"/>
  </cols>
  <sheetData>
    <row r="1" spans="1:18" ht="19.899999999999999" customHeight="1">
      <c r="A1" s="309" t="s">
        <v>165</v>
      </c>
      <c r="B1" s="309"/>
      <c r="C1" s="309"/>
      <c r="D1" s="309"/>
      <c r="E1" s="309"/>
      <c r="F1" s="309"/>
      <c r="G1" s="309"/>
      <c r="H1" s="309"/>
    </row>
    <row r="2" spans="1:18" ht="19.899999999999999" customHeight="1">
      <c r="A2" s="75" t="s">
        <v>202</v>
      </c>
      <c r="B2" s="75"/>
    </row>
    <row r="3" spans="1:18" ht="19.899999999999999" customHeight="1">
      <c r="A3" s="310" t="s">
        <v>166</v>
      </c>
      <c r="B3" s="311"/>
      <c r="C3" s="312"/>
      <c r="D3" s="76"/>
      <c r="E3" s="76" t="s">
        <v>167</v>
      </c>
      <c r="F3" s="110" t="str">
        <f>A2</f>
        <v>R3年　　月　　日</v>
      </c>
      <c r="G3" s="111"/>
      <c r="I3" s="74" t="s">
        <v>34</v>
      </c>
    </row>
    <row r="4" spans="1:18" ht="19.899999999999999" customHeight="1">
      <c r="A4" s="78"/>
      <c r="B4" s="79"/>
      <c r="C4" s="80"/>
      <c r="D4" s="81"/>
      <c r="E4" s="76" t="s">
        <v>168</v>
      </c>
      <c r="F4" s="77" t="str">
        <f>[2]県連会員!B5</f>
        <v>くまもん空手道連盟</v>
      </c>
      <c r="I4" s="82" t="s">
        <v>35</v>
      </c>
    </row>
    <row r="5" spans="1:18" ht="19.899999999999999" customHeight="1">
      <c r="A5" s="78"/>
      <c r="B5" s="79"/>
      <c r="C5" s="80"/>
      <c r="D5" s="81"/>
      <c r="E5" s="76" t="s">
        <v>9</v>
      </c>
      <c r="F5" s="77" t="str">
        <f>[2]県連会員!B6</f>
        <v>くまもん道場</v>
      </c>
      <c r="H5" s="77"/>
      <c r="I5" s="83" t="s">
        <v>36</v>
      </c>
    </row>
    <row r="6" spans="1:18" ht="19.899999999999999" customHeight="1">
      <c r="A6" s="78"/>
      <c r="B6" s="79"/>
      <c r="C6" s="80"/>
      <c r="D6" s="81"/>
      <c r="E6" s="76" t="s">
        <v>10</v>
      </c>
      <c r="F6" s="77" t="str">
        <f>[2]県連会員!B7</f>
        <v>くまもん</v>
      </c>
      <c r="H6" s="77"/>
      <c r="I6" s="83" t="s">
        <v>169</v>
      </c>
      <c r="J6" s="84"/>
      <c r="K6" s="84"/>
      <c r="L6" s="84"/>
      <c r="M6" s="85"/>
      <c r="N6" s="85"/>
      <c r="O6" s="85"/>
      <c r="P6" s="85"/>
      <c r="Q6" s="85"/>
      <c r="R6" s="85"/>
    </row>
    <row r="7" spans="1:18" ht="19.899999999999999" customHeight="1">
      <c r="A7" s="78"/>
      <c r="B7" s="79"/>
      <c r="C7" s="80"/>
      <c r="D7" s="81"/>
      <c r="E7" s="86" t="s">
        <v>7</v>
      </c>
      <c r="F7" s="74" t="str">
        <f>[2]県連会員!G5</f>
        <v>〒８00-0000</v>
      </c>
      <c r="H7" s="77"/>
      <c r="I7" s="74" t="s">
        <v>37</v>
      </c>
      <c r="J7" s="85"/>
      <c r="K7" s="85"/>
      <c r="L7" s="85"/>
      <c r="M7" s="85"/>
      <c r="N7" s="85"/>
      <c r="O7" s="85"/>
      <c r="P7" s="85"/>
      <c r="Q7" s="85"/>
      <c r="R7" s="85"/>
    </row>
    <row r="8" spans="1:18" ht="19.899999999999999" customHeight="1">
      <c r="A8" s="78"/>
      <c r="B8" s="79"/>
      <c r="C8" s="80"/>
      <c r="D8" s="81"/>
      <c r="E8" s="87"/>
      <c r="F8" s="74" t="str">
        <f>[2]県連会員!G6</f>
        <v>くま市熊区小熊町５７０５－２</v>
      </c>
      <c r="H8" s="77"/>
      <c r="I8" s="88" t="s">
        <v>170</v>
      </c>
    </row>
    <row r="9" spans="1:18" ht="19.899999999999999" customHeight="1">
      <c r="A9" s="78"/>
      <c r="B9" s="79"/>
      <c r="C9" s="80"/>
      <c r="D9" s="81"/>
      <c r="E9" s="76" t="s">
        <v>11</v>
      </c>
      <c r="F9" s="77" t="str">
        <f>[2]県連会員!G7</f>
        <v>090-3333-3333</v>
      </c>
      <c r="H9" s="77"/>
      <c r="I9" s="89" t="s">
        <v>38</v>
      </c>
    </row>
    <row r="10" spans="1:18" ht="19.899999999999999" customHeight="1">
      <c r="A10" s="78"/>
      <c r="B10" s="79"/>
      <c r="C10" s="80"/>
      <c r="D10" s="81"/>
      <c r="E10" s="76"/>
      <c r="F10" s="77"/>
      <c r="H10" s="77"/>
      <c r="I10" s="89" t="s">
        <v>171</v>
      </c>
    </row>
    <row r="11" spans="1:18" ht="19.899999999999999" customHeight="1">
      <c r="A11" s="78"/>
      <c r="B11" s="79"/>
      <c r="C11" s="80"/>
      <c r="D11" s="81"/>
      <c r="E11" s="313" t="s">
        <v>39</v>
      </c>
      <c r="F11" s="313"/>
      <c r="G11" s="313"/>
      <c r="H11" s="77"/>
      <c r="I11" s="90" t="s">
        <v>172</v>
      </c>
    </row>
    <row r="12" spans="1:18" ht="19.899999999999999" customHeight="1">
      <c r="A12" s="78"/>
      <c r="B12" s="79"/>
      <c r="C12" s="80"/>
      <c r="D12" s="81"/>
      <c r="E12" s="314" t="s">
        <v>173</v>
      </c>
      <c r="F12" s="314"/>
      <c r="G12" s="314"/>
      <c r="H12" s="77"/>
      <c r="I12" s="74" t="s">
        <v>174</v>
      </c>
    </row>
    <row r="13" spans="1:18" ht="19.899999999999999" customHeight="1">
      <c r="A13" s="78"/>
      <c r="B13" s="79"/>
      <c r="C13" s="80"/>
      <c r="D13" s="81"/>
      <c r="E13" s="314" t="s">
        <v>175</v>
      </c>
      <c r="F13" s="314"/>
      <c r="G13" s="314"/>
      <c r="H13" s="77"/>
      <c r="I13" s="74" t="s">
        <v>176</v>
      </c>
    </row>
    <row r="14" spans="1:18" ht="19.899999999999999" customHeight="1">
      <c r="A14" s="78"/>
      <c r="B14" s="79"/>
      <c r="C14" s="80"/>
      <c r="D14" s="81"/>
      <c r="E14" s="314" t="s">
        <v>177</v>
      </c>
      <c r="F14" s="314"/>
      <c r="G14" s="314"/>
      <c r="H14" s="77"/>
      <c r="I14" s="94" t="s">
        <v>179</v>
      </c>
    </row>
    <row r="15" spans="1:18" ht="19.899999999999999" customHeight="1">
      <c r="A15" s="78"/>
      <c r="B15" s="79"/>
      <c r="C15" s="80"/>
      <c r="D15" s="81"/>
      <c r="E15" s="313" t="s">
        <v>40</v>
      </c>
      <c r="F15" s="313"/>
      <c r="G15" s="313"/>
      <c r="H15" s="77"/>
      <c r="I15" s="94" t="s">
        <v>180</v>
      </c>
    </row>
    <row r="16" spans="1:18" ht="19.899999999999999" customHeight="1">
      <c r="A16" s="91"/>
      <c r="B16" s="92"/>
      <c r="C16" s="93"/>
      <c r="D16" s="81"/>
      <c r="E16" s="314" t="s">
        <v>178</v>
      </c>
      <c r="F16" s="314"/>
      <c r="G16" s="314"/>
      <c r="H16" s="77"/>
      <c r="I16" s="94" t="s">
        <v>181</v>
      </c>
    </row>
    <row r="17" spans="1:22" ht="19.899999999999999" customHeight="1" thickBot="1">
      <c r="A17" s="79"/>
      <c r="B17" s="79"/>
      <c r="C17" s="79"/>
      <c r="D17" s="126"/>
      <c r="E17" s="126"/>
      <c r="F17" s="126"/>
      <c r="G17" s="126"/>
      <c r="H17" s="77"/>
      <c r="I17" s="94" t="s">
        <v>185</v>
      </c>
    </row>
    <row r="18" spans="1:22" ht="19.899999999999999" customHeight="1">
      <c r="A18" s="296" t="s">
        <v>310</v>
      </c>
      <c r="B18" s="297"/>
      <c r="C18" s="297"/>
      <c r="D18" s="296" t="s">
        <v>311</v>
      </c>
      <c r="E18" s="297"/>
      <c r="F18" s="297"/>
      <c r="G18" s="297"/>
      <c r="H18" s="321"/>
      <c r="I18" s="94" t="s">
        <v>312</v>
      </c>
    </row>
    <row r="19" spans="1:22" ht="19.899999999999999" customHeight="1">
      <c r="A19" s="322" t="s">
        <v>313</v>
      </c>
      <c r="B19" s="323"/>
      <c r="C19" s="324"/>
      <c r="D19" s="315"/>
      <c r="E19" s="316"/>
      <c r="F19" s="316"/>
      <c r="G19" s="316"/>
      <c r="H19" s="317"/>
      <c r="I19" s="94" t="s">
        <v>186</v>
      </c>
      <c r="J19" s="89"/>
      <c r="K19" s="89"/>
      <c r="L19" s="89"/>
      <c r="M19" s="89"/>
      <c r="N19" s="89"/>
      <c r="O19" s="89"/>
    </row>
    <row r="20" spans="1:22" ht="19.899999999999999" customHeight="1">
      <c r="A20" s="315"/>
      <c r="B20" s="316"/>
      <c r="C20" s="317"/>
      <c r="D20" s="315"/>
      <c r="E20" s="316"/>
      <c r="F20" s="316"/>
      <c r="G20" s="316"/>
      <c r="H20" s="317"/>
      <c r="I20" s="290" t="s">
        <v>187</v>
      </c>
      <c r="J20" s="290"/>
      <c r="K20" s="290"/>
      <c r="L20" s="290"/>
      <c r="M20" s="290"/>
      <c r="N20" s="290"/>
      <c r="O20" s="290"/>
      <c r="P20" s="290"/>
      <c r="Q20" s="290"/>
      <c r="R20" s="290"/>
      <c r="S20" s="290"/>
      <c r="T20" s="290"/>
      <c r="U20" s="290"/>
      <c r="V20" s="290"/>
    </row>
    <row r="21" spans="1:22" ht="19.899999999999999" customHeight="1">
      <c r="A21" s="315"/>
      <c r="B21" s="316"/>
      <c r="C21" s="317"/>
      <c r="D21" s="315"/>
      <c r="E21" s="316"/>
      <c r="F21" s="316"/>
      <c r="G21" s="316"/>
      <c r="H21" s="317"/>
      <c r="I21" s="94" t="s">
        <v>188</v>
      </c>
    </row>
    <row r="22" spans="1:22" ht="19.899999999999999" customHeight="1">
      <c r="A22" s="315"/>
      <c r="B22" s="316"/>
      <c r="C22" s="317"/>
      <c r="D22" s="315"/>
      <c r="E22" s="316"/>
      <c r="F22" s="316"/>
      <c r="G22" s="316"/>
      <c r="H22" s="317"/>
      <c r="I22" s="129" t="s">
        <v>189</v>
      </c>
    </row>
    <row r="23" spans="1:22" ht="19.899999999999999" customHeight="1">
      <c r="A23" s="315"/>
      <c r="B23" s="316"/>
      <c r="C23" s="317"/>
      <c r="D23" s="315"/>
      <c r="E23" s="316"/>
      <c r="F23" s="316"/>
      <c r="G23" s="316"/>
      <c r="H23" s="317"/>
      <c r="I23" s="94" t="s">
        <v>314</v>
      </c>
      <c r="J23" s="89"/>
      <c r="K23" s="89"/>
      <c r="L23" s="89"/>
      <c r="M23" s="89"/>
      <c r="N23" s="89"/>
      <c r="O23" s="89"/>
    </row>
    <row r="24" spans="1:22" ht="19.899999999999999" customHeight="1">
      <c r="A24" s="315"/>
      <c r="B24" s="316"/>
      <c r="C24" s="317"/>
      <c r="D24" s="315"/>
      <c r="E24" s="316"/>
      <c r="F24" s="316"/>
      <c r="G24" s="316"/>
      <c r="H24" s="317"/>
      <c r="I24" s="290" t="s">
        <v>315</v>
      </c>
      <c r="J24" s="290"/>
      <c r="K24" s="290"/>
      <c r="L24" s="290"/>
      <c r="M24" s="290"/>
      <c r="N24" s="290"/>
      <c r="O24" s="290"/>
      <c r="P24" s="290"/>
      <c r="Q24" s="290"/>
      <c r="R24" s="290"/>
      <c r="S24" s="290"/>
      <c r="T24" s="290"/>
      <c r="U24" s="290"/>
      <c r="V24" s="290"/>
    </row>
    <row r="25" spans="1:22" ht="19.899999999999999" customHeight="1">
      <c r="A25" s="315"/>
      <c r="B25" s="316"/>
      <c r="C25" s="317"/>
      <c r="D25" s="315"/>
      <c r="E25" s="316"/>
      <c r="F25" s="316"/>
      <c r="G25" s="316"/>
      <c r="H25" s="317"/>
      <c r="I25" s="129" t="s">
        <v>316</v>
      </c>
      <c r="J25" s="89"/>
      <c r="K25" s="89"/>
      <c r="L25" s="89"/>
      <c r="M25" s="89"/>
      <c r="N25" s="89"/>
      <c r="O25" s="89"/>
      <c r="P25" s="89"/>
      <c r="Q25" s="129"/>
      <c r="R25" s="129"/>
      <c r="S25" s="129"/>
      <c r="T25" s="129"/>
      <c r="U25" s="129"/>
      <c r="V25" s="129"/>
    </row>
    <row r="26" spans="1:22" ht="19.899999999999999" customHeight="1" thickBot="1">
      <c r="A26" s="318"/>
      <c r="B26" s="319"/>
      <c r="C26" s="320"/>
      <c r="D26" s="318"/>
      <c r="E26" s="319"/>
      <c r="F26" s="319"/>
      <c r="G26" s="319"/>
      <c r="H26" s="320"/>
      <c r="I26" s="129" t="s">
        <v>317</v>
      </c>
      <c r="J26" s="89"/>
      <c r="K26" s="89"/>
      <c r="L26" s="89"/>
      <c r="M26" s="89"/>
      <c r="N26" s="89"/>
      <c r="O26" s="89"/>
      <c r="P26" s="89"/>
    </row>
    <row r="27" spans="1:22" ht="19.899999999999999" customHeight="1">
      <c r="A27" s="79"/>
      <c r="B27" s="79"/>
      <c r="C27" s="79"/>
      <c r="D27" s="79"/>
      <c r="F27" s="95"/>
      <c r="G27" s="77"/>
      <c r="H27" s="77"/>
      <c r="I27" s="94"/>
    </row>
    <row r="28" spans="1:22" ht="19.899999999999999" customHeight="1">
      <c r="A28" s="96" t="s">
        <v>182</v>
      </c>
      <c r="B28" s="298" t="s">
        <v>183</v>
      </c>
      <c r="C28" s="298"/>
      <c r="D28" s="298"/>
      <c r="E28" s="298"/>
      <c r="F28" s="96" t="s">
        <v>41</v>
      </c>
      <c r="G28" s="96" t="s">
        <v>184</v>
      </c>
      <c r="H28" s="96" t="s">
        <v>42</v>
      </c>
      <c r="I28" s="101"/>
    </row>
    <row r="29" spans="1:22" ht="19.899999999999999" customHeight="1">
      <c r="A29" s="291" t="s">
        <v>307</v>
      </c>
      <c r="B29" s="293" t="s">
        <v>308</v>
      </c>
      <c r="C29" s="294"/>
      <c r="D29" s="294"/>
      <c r="E29" s="295"/>
      <c r="F29" s="189">
        <v>2000</v>
      </c>
      <c r="G29" s="127">
        <v>0</v>
      </c>
      <c r="H29" s="99">
        <f t="shared" ref="H29:H30" si="0">F29*G29</f>
        <v>0</v>
      </c>
      <c r="I29" s="129"/>
    </row>
    <row r="30" spans="1:22" ht="19.899999999999999" customHeight="1">
      <c r="A30" s="292"/>
      <c r="B30" s="186"/>
      <c r="C30" s="187" t="s">
        <v>309</v>
      </c>
      <c r="D30" s="187"/>
      <c r="E30" s="188"/>
      <c r="F30" s="189">
        <v>2000</v>
      </c>
      <c r="G30" s="127">
        <v>0</v>
      </c>
      <c r="H30" s="99">
        <f t="shared" si="0"/>
        <v>0</v>
      </c>
      <c r="I30" s="94" t="s">
        <v>192</v>
      </c>
    </row>
    <row r="31" spans="1:22" ht="19.899999999999999" customHeight="1">
      <c r="A31" s="100" t="s">
        <v>303</v>
      </c>
      <c r="B31" s="302" t="s">
        <v>304</v>
      </c>
      <c r="C31" s="303"/>
      <c r="D31" s="303"/>
      <c r="E31" s="304"/>
      <c r="F31" s="97">
        <v>3000</v>
      </c>
      <c r="G31" s="98"/>
      <c r="H31" s="99">
        <f>F31*G31</f>
        <v>0</v>
      </c>
      <c r="I31" s="101" t="s">
        <v>194</v>
      </c>
    </row>
    <row r="32" spans="1:22" ht="19.899999999999999" customHeight="1">
      <c r="A32" s="128" t="s">
        <v>305</v>
      </c>
      <c r="B32" s="302" t="s">
        <v>306</v>
      </c>
      <c r="C32" s="303"/>
      <c r="D32" s="303"/>
      <c r="E32" s="304"/>
      <c r="F32" s="97">
        <v>1000</v>
      </c>
      <c r="G32" s="98"/>
      <c r="H32" s="99">
        <f>F32*G32</f>
        <v>0</v>
      </c>
      <c r="I32" s="101" t="s">
        <v>196</v>
      </c>
    </row>
    <row r="33" spans="1:9" ht="19.899999999999999" customHeight="1">
      <c r="A33" s="305" t="s">
        <v>190</v>
      </c>
      <c r="B33" s="308" t="s">
        <v>191</v>
      </c>
      <c r="C33" s="308"/>
      <c r="D33" s="308"/>
      <c r="E33" s="308"/>
      <c r="F33" s="99">
        <v>4000</v>
      </c>
      <c r="G33" s="98"/>
      <c r="H33" s="99">
        <f t="shared" ref="H33:H36" si="1">F33*G33</f>
        <v>0</v>
      </c>
    </row>
    <row r="34" spans="1:9" ht="19.899999999999999" customHeight="1">
      <c r="A34" s="306"/>
      <c r="B34" s="308" t="s">
        <v>193</v>
      </c>
      <c r="C34" s="308"/>
      <c r="D34" s="308"/>
      <c r="E34" s="308"/>
      <c r="F34" s="99">
        <v>5000</v>
      </c>
      <c r="G34" s="98"/>
      <c r="H34" s="99">
        <f t="shared" si="1"/>
        <v>0</v>
      </c>
    </row>
    <row r="35" spans="1:9" ht="19.899999999999999" customHeight="1">
      <c r="A35" s="307"/>
      <c r="B35" s="308" t="s">
        <v>195</v>
      </c>
      <c r="C35" s="308"/>
      <c r="D35" s="308"/>
      <c r="E35" s="308"/>
      <c r="F35" s="99">
        <v>6000</v>
      </c>
      <c r="G35" s="98"/>
      <c r="H35" s="99">
        <f t="shared" si="1"/>
        <v>0</v>
      </c>
    </row>
    <row r="36" spans="1:9" ht="19.899999999999999" customHeight="1">
      <c r="A36" s="102" t="s">
        <v>197</v>
      </c>
      <c r="B36" s="308" t="s">
        <v>198</v>
      </c>
      <c r="C36" s="308"/>
      <c r="D36" s="308"/>
      <c r="E36" s="308"/>
      <c r="F36" s="99">
        <v>1000</v>
      </c>
      <c r="G36" s="98"/>
      <c r="H36" s="99">
        <f t="shared" si="1"/>
        <v>0</v>
      </c>
    </row>
    <row r="37" spans="1:9" ht="19.899999999999999" customHeight="1">
      <c r="A37" s="299" t="s">
        <v>43</v>
      </c>
      <c r="B37" s="300"/>
      <c r="C37" s="300"/>
      <c r="D37" s="300"/>
      <c r="E37" s="300"/>
      <c r="F37" s="301"/>
      <c r="G37" s="103">
        <f>SUM(G31:G36)</f>
        <v>0</v>
      </c>
      <c r="H37" s="104">
        <f>SUM(H31:H36)</f>
        <v>0</v>
      </c>
    </row>
    <row r="38" spans="1:9" ht="19.899999999999999" customHeight="1">
      <c r="A38" s="105"/>
      <c r="B38" s="105"/>
      <c r="C38" s="105"/>
      <c r="D38" s="105"/>
      <c r="E38" s="105"/>
      <c r="F38" s="106"/>
      <c r="G38" s="105"/>
      <c r="H38" s="105"/>
    </row>
    <row r="39" spans="1:9" ht="19.899999999999999" customHeight="1">
      <c r="A39" s="101" t="s">
        <v>199</v>
      </c>
      <c r="D39" s="107"/>
      <c r="E39" s="108"/>
    </row>
    <row r="40" spans="1:9" ht="19.899999999999999" customHeight="1">
      <c r="A40" s="101" t="s">
        <v>200</v>
      </c>
      <c r="D40" s="107"/>
      <c r="E40" s="108"/>
      <c r="I40" s="101"/>
    </row>
    <row r="41" spans="1:9" ht="19.899999999999999" customHeight="1">
      <c r="A41" s="101" t="s">
        <v>201</v>
      </c>
      <c r="D41" s="107"/>
      <c r="E41" s="108"/>
      <c r="F41" s="108"/>
      <c r="G41" s="108"/>
      <c r="H41" s="108"/>
    </row>
    <row r="42" spans="1:9" ht="19.899999999999999" customHeight="1">
      <c r="D42" s="107"/>
      <c r="E42" s="108"/>
      <c r="F42" s="108"/>
      <c r="G42" s="108"/>
      <c r="H42" s="108"/>
    </row>
    <row r="43" spans="1:9" ht="19.899999999999999" customHeight="1">
      <c r="A43" s="109"/>
      <c r="B43" s="109"/>
      <c r="C43" s="109"/>
      <c r="D43" s="109"/>
      <c r="E43" s="109"/>
      <c r="F43" s="109"/>
      <c r="G43" s="109"/>
      <c r="H43" s="109"/>
    </row>
    <row r="44" spans="1:9" ht="19.899999999999999" customHeight="1">
      <c r="A44" s="109"/>
      <c r="B44" s="109"/>
      <c r="C44" s="109"/>
      <c r="D44" s="109"/>
      <c r="E44" s="109"/>
      <c r="F44" s="109"/>
      <c r="G44" s="109"/>
      <c r="H44" s="109"/>
    </row>
    <row r="45" spans="1:9" ht="19.899999999999999" customHeight="1">
      <c r="A45" s="109"/>
      <c r="B45" s="109"/>
      <c r="C45" s="109"/>
      <c r="D45" s="109"/>
      <c r="E45" s="109"/>
      <c r="F45" s="109"/>
      <c r="G45" s="109"/>
      <c r="H45" s="109"/>
    </row>
    <row r="46" spans="1:9" ht="19.899999999999999" customHeight="1">
      <c r="A46" s="109"/>
      <c r="B46" s="109"/>
      <c r="C46" s="109"/>
      <c r="D46" s="109"/>
      <c r="E46" s="109"/>
      <c r="F46" s="109"/>
      <c r="G46" s="109"/>
      <c r="H46" s="109"/>
    </row>
    <row r="47" spans="1:9" ht="19.899999999999999" customHeight="1">
      <c r="A47" s="109"/>
      <c r="B47" s="109"/>
      <c r="C47" s="109"/>
      <c r="D47" s="109"/>
      <c r="E47" s="109"/>
      <c r="F47" s="109"/>
      <c r="G47" s="109"/>
      <c r="H47" s="109"/>
    </row>
    <row r="48" spans="1:9" ht="19.899999999999999" customHeight="1">
      <c r="A48" s="109"/>
      <c r="B48" s="109"/>
      <c r="C48" s="109"/>
      <c r="D48" s="109"/>
      <c r="E48" s="109"/>
      <c r="F48" s="109"/>
      <c r="G48" s="109"/>
      <c r="H48" s="109"/>
    </row>
    <row r="49" spans="9:10" ht="19.899999999999999" customHeight="1">
      <c r="I49" s="109"/>
      <c r="J49" s="109"/>
    </row>
    <row r="50" spans="9:10" ht="19.899999999999999" customHeight="1">
      <c r="I50" s="109"/>
      <c r="J50" s="109"/>
    </row>
    <row r="51" spans="9:10" ht="19.899999999999999" customHeight="1">
      <c r="I51" s="109"/>
      <c r="J51" s="109"/>
    </row>
    <row r="52" spans="9:10" ht="19.899999999999999" customHeight="1">
      <c r="I52" s="109"/>
      <c r="J52" s="109"/>
    </row>
    <row r="53" spans="9:10" ht="19.899999999999999" customHeight="1">
      <c r="I53" s="109"/>
      <c r="J53" s="109"/>
    </row>
    <row r="54" spans="9:10" ht="19.899999999999999" customHeight="1">
      <c r="I54" s="109"/>
      <c r="J54" s="109"/>
    </row>
    <row r="55" spans="9:10" ht="19.899999999999999" customHeight="1">
      <c r="I55" s="109"/>
      <c r="J55" s="109"/>
    </row>
    <row r="56" spans="9:10" ht="19.899999999999999" customHeight="1">
      <c r="I56" s="109"/>
      <c r="J56" s="109"/>
    </row>
    <row r="57" spans="9:10" ht="19.899999999999999" customHeight="1">
      <c r="I57" s="109"/>
      <c r="J57" s="109"/>
    </row>
    <row r="58" spans="9:10" ht="19.899999999999999" customHeight="1">
      <c r="I58" s="109"/>
      <c r="J58" s="109"/>
    </row>
  </sheetData>
  <mergeCells count="26">
    <mergeCell ref="E14:G14"/>
    <mergeCell ref="E15:G15"/>
    <mergeCell ref="E16:G16"/>
    <mergeCell ref="A1:H1"/>
    <mergeCell ref="A3:C3"/>
    <mergeCell ref="E11:G11"/>
    <mergeCell ref="E12:G12"/>
    <mergeCell ref="E13:G13"/>
    <mergeCell ref="A37:F37"/>
    <mergeCell ref="I24:V24"/>
    <mergeCell ref="B31:E31"/>
    <mergeCell ref="A33:A35"/>
    <mergeCell ref="B33:E33"/>
    <mergeCell ref="B34:E34"/>
    <mergeCell ref="B35:E35"/>
    <mergeCell ref="B36:E36"/>
    <mergeCell ref="B32:E32"/>
    <mergeCell ref="D19:H26"/>
    <mergeCell ref="A19:C19"/>
    <mergeCell ref="A20:C26"/>
    <mergeCell ref="I20:V20"/>
    <mergeCell ref="A29:A30"/>
    <mergeCell ref="B29:E29"/>
    <mergeCell ref="A18:C18"/>
    <mergeCell ref="B28:E28"/>
    <mergeCell ref="D18:H18"/>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39"/>
  <sheetViews>
    <sheetView view="pageBreakPreview" topLeftCell="A17" zoomScale="90" zoomScaleNormal="90" zoomScaleSheetLayoutView="90" workbookViewId="0">
      <selection activeCell="A18" sqref="A18"/>
    </sheetView>
  </sheetViews>
  <sheetFormatPr defaultColWidth="8.453125" defaultRowHeight="19.899999999999999" customHeight="1"/>
  <cols>
    <col min="1" max="3" width="8.453125" style="74" customWidth="1"/>
    <col min="4" max="4" width="2.08984375" style="74" customWidth="1"/>
    <col min="5" max="8" width="6.1796875" style="74" bestFit="1" customWidth="1"/>
    <col min="9" max="16384" width="8.453125" style="74"/>
  </cols>
  <sheetData>
    <row r="1" spans="1:8" ht="19.899999999999999" customHeight="1">
      <c r="A1" s="345" t="s">
        <v>203</v>
      </c>
      <c r="B1" s="345"/>
      <c r="C1" s="345"/>
      <c r="D1" s="345"/>
      <c r="E1" s="345"/>
      <c r="F1" s="345"/>
      <c r="G1" s="345"/>
      <c r="H1" s="345"/>
    </row>
    <row r="3" spans="1:8" ht="19.899999999999999" customHeight="1">
      <c r="A3" s="310" t="s">
        <v>166</v>
      </c>
      <c r="B3" s="311"/>
      <c r="C3" s="312"/>
      <c r="D3" s="76"/>
      <c r="E3" s="76" t="s">
        <v>167</v>
      </c>
      <c r="F3" s="77" t="str">
        <f>支払証!A2</f>
        <v>R3年　　月　　日</v>
      </c>
    </row>
    <row r="4" spans="1:8" ht="19.899999999999999" customHeight="1">
      <c r="A4" s="78"/>
      <c r="B4" s="79"/>
      <c r="C4" s="80"/>
      <c r="D4" s="81"/>
      <c r="E4" s="76" t="s">
        <v>168</v>
      </c>
      <c r="F4" s="77" t="str">
        <f>[2]県連会員!B5</f>
        <v>くまもん空手道連盟</v>
      </c>
    </row>
    <row r="5" spans="1:8" ht="19.899999999999999" customHeight="1">
      <c r="A5" s="78"/>
      <c r="B5" s="79"/>
      <c r="C5" s="80"/>
      <c r="D5" s="81"/>
      <c r="E5" s="76" t="s">
        <v>9</v>
      </c>
      <c r="F5" s="77" t="str">
        <f>[2]県連会員!B6</f>
        <v>くまもん道場</v>
      </c>
      <c r="H5" s="77"/>
    </row>
    <row r="6" spans="1:8" ht="19.899999999999999" customHeight="1">
      <c r="A6" s="78"/>
      <c r="B6" s="79"/>
      <c r="C6" s="80"/>
      <c r="D6" s="81"/>
      <c r="E6" s="76" t="s">
        <v>10</v>
      </c>
      <c r="F6" s="77" t="str">
        <f>[2]県連会員!B7</f>
        <v>くまもん</v>
      </c>
      <c r="H6" s="77"/>
    </row>
    <row r="7" spans="1:8" ht="28.9" customHeight="1">
      <c r="A7" s="78"/>
      <c r="B7" s="79"/>
      <c r="C7" s="80"/>
      <c r="D7" s="81"/>
      <c r="E7" s="86" t="s">
        <v>7</v>
      </c>
      <c r="F7" s="74" t="str">
        <f>[2]県連会員!G5</f>
        <v>〒８00-0000</v>
      </c>
      <c r="H7" s="77"/>
    </row>
    <row r="8" spans="1:8" ht="19.899999999999999" customHeight="1">
      <c r="A8" s="78"/>
      <c r="B8" s="79"/>
      <c r="C8" s="80"/>
      <c r="D8" s="81"/>
      <c r="E8" s="87"/>
      <c r="F8" s="74" t="str">
        <f>[2]県連会員!G6</f>
        <v>くま市熊区小熊町５７０５－２</v>
      </c>
      <c r="H8" s="77"/>
    </row>
    <row r="9" spans="1:8" ht="19.899999999999999" customHeight="1">
      <c r="A9" s="78"/>
      <c r="B9" s="79"/>
      <c r="C9" s="80"/>
      <c r="D9" s="81"/>
      <c r="E9" s="76" t="s">
        <v>11</v>
      </c>
      <c r="F9" s="77" t="str">
        <f>[2]県連会員!G7</f>
        <v>090-3333-3333</v>
      </c>
      <c r="H9" s="77"/>
    </row>
    <row r="10" spans="1:8" ht="19.899999999999999" customHeight="1">
      <c r="A10" s="78"/>
      <c r="B10" s="79"/>
      <c r="C10" s="80"/>
      <c r="D10" s="81"/>
      <c r="E10" s="76"/>
      <c r="F10" s="77"/>
      <c r="H10" s="77"/>
    </row>
    <row r="11" spans="1:8" ht="19.899999999999999" customHeight="1">
      <c r="A11" s="78"/>
      <c r="B11" s="79"/>
      <c r="C11" s="80"/>
      <c r="D11" s="81"/>
      <c r="E11" s="313" t="s">
        <v>39</v>
      </c>
      <c r="F11" s="313"/>
      <c r="G11" s="313"/>
      <c r="H11" s="77"/>
    </row>
    <row r="12" spans="1:8" ht="19.899999999999999" customHeight="1">
      <c r="A12" s="78"/>
      <c r="B12" s="79"/>
      <c r="C12" s="80"/>
      <c r="D12" s="81"/>
      <c r="E12" s="314" t="s">
        <v>204</v>
      </c>
      <c r="F12" s="314"/>
      <c r="G12" s="314"/>
      <c r="H12" s="77"/>
    </row>
    <row r="13" spans="1:8" ht="28.9" customHeight="1">
      <c r="A13" s="78"/>
      <c r="B13" s="79"/>
      <c r="C13" s="80"/>
      <c r="D13" s="81"/>
      <c r="E13" s="314" t="s">
        <v>205</v>
      </c>
      <c r="F13" s="314"/>
      <c r="G13" s="314"/>
      <c r="H13" s="77"/>
    </row>
    <row r="14" spans="1:8" ht="19.899999999999999" customHeight="1">
      <c r="A14" s="78"/>
      <c r="B14" s="79"/>
      <c r="C14" s="80"/>
      <c r="D14" s="81"/>
      <c r="E14" s="314" t="s">
        <v>206</v>
      </c>
      <c r="F14" s="314"/>
      <c r="G14" s="314"/>
      <c r="H14" s="77"/>
    </row>
    <row r="15" spans="1:8" ht="19.899999999999999" customHeight="1">
      <c r="A15" s="78"/>
      <c r="B15" s="79"/>
      <c r="C15" s="80"/>
      <c r="D15" s="81"/>
      <c r="E15" s="313" t="s">
        <v>40</v>
      </c>
      <c r="F15" s="313"/>
      <c r="G15" s="313"/>
      <c r="H15" s="77"/>
    </row>
    <row r="16" spans="1:8" ht="19.899999999999999" customHeight="1">
      <c r="A16" s="91"/>
      <c r="B16" s="92"/>
      <c r="C16" s="93"/>
      <c r="D16" s="81"/>
      <c r="E16" s="314" t="s">
        <v>207</v>
      </c>
      <c r="F16" s="314"/>
      <c r="G16" s="314"/>
      <c r="H16" s="77"/>
    </row>
    <row r="17" spans="1:8" ht="19.899999999999999" customHeight="1">
      <c r="A17" s="79"/>
      <c r="B17" s="79"/>
      <c r="C17" s="79"/>
      <c r="D17" s="79"/>
      <c r="H17" s="77"/>
    </row>
    <row r="18" spans="1:8" ht="19.899999999999999" customHeight="1">
      <c r="A18" s="122" t="s">
        <v>228</v>
      </c>
      <c r="B18" s="79"/>
      <c r="C18" s="79"/>
      <c r="D18" s="79"/>
      <c r="F18" s="95"/>
      <c r="G18" s="77"/>
      <c r="H18" s="77"/>
    </row>
    <row r="19" spans="1:8" ht="19.899999999999999" customHeight="1">
      <c r="A19" s="112" t="s">
        <v>208</v>
      </c>
      <c r="B19" s="326" t="s">
        <v>209</v>
      </c>
      <c r="C19" s="326"/>
      <c r="D19" s="113"/>
      <c r="E19" s="340" t="s">
        <v>210</v>
      </c>
      <c r="F19" s="341">
        <v>2000</v>
      </c>
      <c r="G19" s="341"/>
      <c r="H19" s="341"/>
    </row>
    <row r="20" spans="1:8" ht="19.899999999999999" customHeight="1">
      <c r="A20" s="114" t="s">
        <v>211</v>
      </c>
      <c r="B20" s="342">
        <v>5000</v>
      </c>
      <c r="C20" s="343"/>
      <c r="D20" s="115"/>
      <c r="E20" s="340"/>
      <c r="F20" s="341"/>
      <c r="G20" s="341"/>
      <c r="H20" s="341"/>
    </row>
    <row r="21" spans="1:8" ht="19.899999999999999" customHeight="1">
      <c r="A21" s="116" t="s">
        <v>212</v>
      </c>
      <c r="B21" s="344" t="s">
        <v>213</v>
      </c>
      <c r="C21" s="344"/>
      <c r="D21" s="107"/>
      <c r="E21" s="340"/>
      <c r="F21" s="341"/>
      <c r="G21" s="341"/>
      <c r="H21" s="341"/>
    </row>
    <row r="22" spans="1:8" ht="19.899999999999999" customHeight="1">
      <c r="A22" s="114" t="s">
        <v>214</v>
      </c>
      <c r="B22" s="326" t="s">
        <v>215</v>
      </c>
      <c r="C22" s="326"/>
      <c r="D22" s="107"/>
    </row>
    <row r="23" spans="1:8" ht="19.899999999999999" customHeight="1">
      <c r="A23" s="112" t="s">
        <v>216</v>
      </c>
      <c r="B23" s="327" t="s">
        <v>217</v>
      </c>
      <c r="C23" s="327"/>
      <c r="D23" s="107"/>
      <c r="E23" s="328" t="s">
        <v>218</v>
      </c>
      <c r="F23" s="329">
        <f>F19-B26</f>
        <v>1000</v>
      </c>
      <c r="G23" s="329"/>
      <c r="H23" s="329"/>
    </row>
    <row r="24" spans="1:8" ht="19.899999999999999" customHeight="1">
      <c r="A24" s="117" t="s">
        <v>219</v>
      </c>
      <c r="B24" s="330">
        <v>1234567</v>
      </c>
      <c r="C24" s="330"/>
      <c r="D24" s="107"/>
      <c r="E24" s="328"/>
      <c r="F24" s="329"/>
      <c r="G24" s="329"/>
      <c r="H24" s="329"/>
    </row>
    <row r="25" spans="1:8" ht="19.899999999999999" customHeight="1">
      <c r="A25" s="117" t="s">
        <v>220</v>
      </c>
      <c r="B25" s="331" t="s">
        <v>221</v>
      </c>
      <c r="C25" s="331"/>
      <c r="D25" s="109"/>
      <c r="E25" s="328"/>
      <c r="F25" s="329"/>
      <c r="G25" s="329"/>
      <c r="H25" s="329"/>
    </row>
    <row r="26" spans="1:8" ht="19.899999999999999" customHeight="1">
      <c r="A26" s="117" t="s">
        <v>222</v>
      </c>
      <c r="B26" s="310">
        <v>1000</v>
      </c>
      <c r="C26" s="312"/>
    </row>
    <row r="27" spans="1:8" ht="39.950000000000003" customHeight="1">
      <c r="A27" s="332" t="s">
        <v>223</v>
      </c>
      <c r="B27" s="333"/>
      <c r="C27" s="333"/>
      <c r="D27" s="334" t="s">
        <v>224</v>
      </c>
      <c r="E27" s="335"/>
      <c r="F27" s="335"/>
      <c r="G27" s="335"/>
      <c r="H27" s="336"/>
    </row>
    <row r="28" spans="1:8" ht="19.899999999999999" customHeight="1">
      <c r="A28" s="118"/>
      <c r="B28" s="119"/>
      <c r="C28" s="120"/>
    </row>
    <row r="29" spans="1:8" ht="19.899999999999999" customHeight="1">
      <c r="A29" s="337" t="s">
        <v>225</v>
      </c>
      <c r="B29" s="337"/>
      <c r="C29" s="337"/>
      <c r="D29" s="337"/>
      <c r="E29" s="337"/>
      <c r="F29" s="337"/>
      <c r="G29" s="337"/>
      <c r="H29" s="337"/>
    </row>
    <row r="30" spans="1:8" ht="100.15" customHeight="1">
      <c r="A30" s="338" t="s">
        <v>226</v>
      </c>
      <c r="B30" s="338"/>
      <c r="C30" s="338"/>
      <c r="D30" s="338"/>
      <c r="E30" s="338"/>
      <c r="F30" s="338"/>
      <c r="G30" s="338"/>
      <c r="H30" s="338"/>
    </row>
    <row r="31" spans="1:8" ht="39.950000000000003" customHeight="1">
      <c r="A31" s="339"/>
      <c r="B31" s="339"/>
      <c r="C31" s="339"/>
      <c r="D31" s="339"/>
      <c r="E31" s="339"/>
      <c r="F31" s="339"/>
      <c r="G31" s="339"/>
      <c r="H31" s="339"/>
    </row>
    <row r="32" spans="1:8" ht="39.950000000000003" customHeight="1">
      <c r="A32" s="325" t="s">
        <v>227</v>
      </c>
      <c r="B32" s="325"/>
      <c r="C32" s="325"/>
      <c r="D32" s="325"/>
      <c r="E32" s="325"/>
      <c r="F32" s="325"/>
      <c r="G32" s="325"/>
      <c r="H32" s="325"/>
    </row>
    <row r="33" spans="1:8" ht="100.15" customHeight="1">
      <c r="A33" s="121"/>
      <c r="B33" s="121"/>
      <c r="C33" s="121"/>
      <c r="D33" s="121"/>
      <c r="E33" s="121"/>
      <c r="F33" s="121"/>
      <c r="G33" s="121"/>
      <c r="H33" s="121"/>
    </row>
    <row r="34" spans="1:8" ht="100.15" customHeight="1">
      <c r="A34" s="121"/>
      <c r="B34" s="121"/>
      <c r="C34" s="121"/>
      <c r="D34" s="121"/>
      <c r="E34" s="121"/>
      <c r="F34" s="121"/>
      <c r="G34" s="121"/>
      <c r="H34" s="121"/>
    </row>
    <row r="35" spans="1:8" ht="19.899999999999999" customHeight="1">
      <c r="A35" s="109"/>
      <c r="B35" s="109"/>
      <c r="C35" s="109"/>
    </row>
    <row r="36" spans="1:8" ht="19.899999999999999" customHeight="1">
      <c r="A36" s="109"/>
      <c r="B36" s="109"/>
      <c r="C36" s="109"/>
    </row>
    <row r="37" spans="1:8" ht="19.899999999999999" customHeight="1">
      <c r="A37" s="109"/>
      <c r="B37" s="109"/>
      <c r="C37" s="109"/>
    </row>
    <row r="38" spans="1:8" ht="19.899999999999999" customHeight="1">
      <c r="A38" s="109"/>
      <c r="B38" s="109"/>
      <c r="C38" s="109"/>
    </row>
    <row r="39" spans="1:8" ht="19.899999999999999" customHeight="1">
      <c r="A39" s="109"/>
      <c r="B39" s="109"/>
      <c r="C39" s="109"/>
    </row>
  </sheetData>
  <mergeCells count="25">
    <mergeCell ref="E14:G14"/>
    <mergeCell ref="A1:H1"/>
    <mergeCell ref="A3:C3"/>
    <mergeCell ref="E11:G11"/>
    <mergeCell ref="E12:G12"/>
    <mergeCell ref="E13:G13"/>
    <mergeCell ref="E15:G15"/>
    <mergeCell ref="E16:G16"/>
    <mergeCell ref="B19:C19"/>
    <mergeCell ref="E19:E21"/>
    <mergeCell ref="F19:H21"/>
    <mergeCell ref="B20:C20"/>
    <mergeCell ref="B21:C21"/>
    <mergeCell ref="A32:H32"/>
    <mergeCell ref="B22:C22"/>
    <mergeCell ref="B23:C23"/>
    <mergeCell ref="E23:E25"/>
    <mergeCell ref="F23:H25"/>
    <mergeCell ref="B24:C24"/>
    <mergeCell ref="B25:C25"/>
    <mergeCell ref="B26:C26"/>
    <mergeCell ref="A27:C27"/>
    <mergeCell ref="D27:H27"/>
    <mergeCell ref="A29:H29"/>
    <mergeCell ref="A30:H31"/>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M31"/>
  <sheetViews>
    <sheetView tabSelected="1" view="pageBreakPreview" zoomScaleNormal="100" zoomScaleSheetLayoutView="100" workbookViewId="0">
      <selection activeCell="L10" sqref="L10"/>
    </sheetView>
  </sheetViews>
  <sheetFormatPr defaultRowHeight="18.75"/>
  <cols>
    <col min="1" max="1" width="1.453125" style="131" customWidth="1"/>
    <col min="2" max="2" width="8.7265625" style="131"/>
    <col min="3" max="9" width="6.90625" style="131" customWidth="1"/>
    <col min="10" max="10" width="6.81640625" style="131" customWidth="1"/>
    <col min="11" max="16384" width="8.7265625" style="131"/>
  </cols>
  <sheetData>
    <row r="1" spans="2:13">
      <c r="B1" s="347" t="s">
        <v>263</v>
      </c>
      <c r="C1" s="347"/>
      <c r="D1" s="347"/>
      <c r="E1" s="347"/>
      <c r="F1" s="347"/>
      <c r="G1" s="347"/>
      <c r="H1" s="347"/>
      <c r="I1" s="347"/>
      <c r="J1" s="130"/>
    </row>
    <row r="2" spans="2:13">
      <c r="B2" s="132"/>
      <c r="C2" s="132"/>
      <c r="D2" s="132"/>
      <c r="E2" s="132"/>
      <c r="F2" s="132"/>
      <c r="G2" s="132"/>
      <c r="H2" s="132"/>
      <c r="I2" s="132"/>
      <c r="J2" s="133" t="s">
        <v>229</v>
      </c>
    </row>
    <row r="3" spans="2:13">
      <c r="B3" s="348"/>
      <c r="C3" s="348"/>
      <c r="D3" s="348"/>
      <c r="E3" s="348"/>
      <c r="F3" s="348"/>
      <c r="G3" s="348"/>
      <c r="H3" s="348"/>
      <c r="I3" s="348"/>
      <c r="J3" s="348"/>
    </row>
    <row r="4" spans="2:13">
      <c r="B4" s="348" t="s">
        <v>230</v>
      </c>
      <c r="C4" s="348"/>
      <c r="D4" s="348"/>
      <c r="E4" s="348"/>
      <c r="F4" s="348"/>
      <c r="G4" s="348"/>
      <c r="H4" s="348"/>
      <c r="I4" s="348"/>
      <c r="J4" s="348"/>
    </row>
    <row r="5" spans="2:13">
      <c r="B5" s="348" t="s">
        <v>231</v>
      </c>
      <c r="C5" s="348"/>
      <c r="D5" s="348"/>
      <c r="E5" s="348"/>
      <c r="F5" s="348"/>
      <c r="G5" s="348"/>
      <c r="H5" s="348"/>
      <c r="I5" s="348"/>
      <c r="J5" s="348"/>
    </row>
    <row r="6" spans="2:13">
      <c r="B6" s="347" t="s">
        <v>232</v>
      </c>
      <c r="C6" s="347"/>
      <c r="D6" s="347"/>
      <c r="E6" s="347"/>
      <c r="F6" s="347"/>
      <c r="G6" s="347"/>
      <c r="H6" s="347"/>
      <c r="I6" s="347"/>
      <c r="J6" s="347"/>
    </row>
    <row r="7" spans="2:13">
      <c r="B7" s="130" t="s">
        <v>233</v>
      </c>
      <c r="C7" s="130"/>
      <c r="D7" s="130"/>
      <c r="E7" s="130"/>
      <c r="F7" s="130"/>
      <c r="G7" s="130"/>
      <c r="H7" s="130"/>
      <c r="I7" s="130"/>
      <c r="J7" s="130"/>
    </row>
    <row r="8" spans="2:13">
      <c r="B8" s="349" t="s">
        <v>234</v>
      </c>
      <c r="C8" s="350"/>
      <c r="D8" s="350"/>
      <c r="E8" s="350"/>
      <c r="F8" s="350"/>
      <c r="G8" s="350"/>
      <c r="H8" s="350"/>
      <c r="I8" s="351"/>
      <c r="J8" s="130"/>
    </row>
    <row r="9" spans="2:13" ht="15" customHeight="1">
      <c r="B9" s="352" t="s">
        <v>235</v>
      </c>
      <c r="C9" s="352"/>
      <c r="D9" s="352"/>
      <c r="E9" s="352"/>
      <c r="F9" s="353" t="s">
        <v>236</v>
      </c>
      <c r="G9" s="354"/>
      <c r="H9" s="354"/>
      <c r="I9" s="355"/>
      <c r="J9" s="130"/>
    </row>
    <row r="10" spans="2:13" ht="30" customHeight="1">
      <c r="B10" s="356" t="s">
        <v>237</v>
      </c>
      <c r="C10" s="356"/>
      <c r="D10" s="356"/>
      <c r="E10" s="356"/>
      <c r="F10" s="357"/>
      <c r="G10" s="358"/>
      <c r="H10" s="358"/>
      <c r="I10" s="359"/>
      <c r="J10" s="130"/>
    </row>
    <row r="11" spans="2:13" ht="30" customHeight="1">
      <c r="B11" s="360" t="s">
        <v>238</v>
      </c>
      <c r="C11" s="361"/>
      <c r="D11" s="361"/>
      <c r="E11" s="361"/>
      <c r="F11" s="361"/>
      <c r="G11" s="361"/>
      <c r="H11" s="361"/>
      <c r="I11" s="362"/>
      <c r="J11" s="130"/>
    </row>
    <row r="12" spans="2:13">
      <c r="B12" s="130"/>
      <c r="C12" s="130"/>
      <c r="D12" s="130"/>
      <c r="E12" s="130"/>
      <c r="F12" s="130"/>
      <c r="G12" s="130"/>
      <c r="H12" s="134"/>
      <c r="I12" s="135"/>
      <c r="J12" s="136" t="s">
        <v>239</v>
      </c>
    </row>
    <row r="13" spans="2:13" ht="19.5" thickBot="1">
      <c r="B13" s="346" t="s">
        <v>240</v>
      </c>
      <c r="C13" s="346"/>
      <c r="D13" s="346"/>
      <c r="E13" s="346"/>
      <c r="F13" s="346"/>
      <c r="G13" s="346"/>
      <c r="H13" s="346"/>
      <c r="I13" s="346"/>
      <c r="J13" s="137" t="s">
        <v>241</v>
      </c>
    </row>
    <row r="14" spans="2:13" ht="33" customHeight="1" thickBot="1">
      <c r="B14" s="138" t="s">
        <v>242</v>
      </c>
      <c r="C14" s="139">
        <f t="shared" ref="C14:H14" si="0">SUM(D14-1)</f>
        <v>44325</v>
      </c>
      <c r="D14" s="139">
        <f t="shared" si="0"/>
        <v>44326</v>
      </c>
      <c r="E14" s="139">
        <f t="shared" si="0"/>
        <v>44327</v>
      </c>
      <c r="F14" s="139">
        <f t="shared" si="0"/>
        <v>44328</v>
      </c>
      <c r="G14" s="139">
        <f t="shared" si="0"/>
        <v>44329</v>
      </c>
      <c r="H14" s="139">
        <f t="shared" si="0"/>
        <v>44330</v>
      </c>
      <c r="I14" s="139">
        <f>SUM(J14-1)</f>
        <v>44331</v>
      </c>
      <c r="J14" s="139">
        <v>44332</v>
      </c>
      <c r="K14" s="140"/>
      <c r="M14" s="141"/>
    </row>
    <row r="15" spans="2:13" ht="33" customHeight="1">
      <c r="B15" s="142" t="s">
        <v>243</v>
      </c>
      <c r="C15" s="143" t="s">
        <v>244</v>
      </c>
      <c r="D15" s="143" t="s">
        <v>245</v>
      </c>
      <c r="E15" s="143" t="s">
        <v>246</v>
      </c>
      <c r="F15" s="143" t="s">
        <v>246</v>
      </c>
      <c r="G15" s="143" t="s">
        <v>246</v>
      </c>
      <c r="H15" s="143" t="s">
        <v>246</v>
      </c>
      <c r="I15" s="143" t="s">
        <v>244</v>
      </c>
      <c r="J15" s="143" t="s">
        <v>245</v>
      </c>
      <c r="M15" s="144"/>
    </row>
    <row r="16" spans="2:13" ht="33" customHeight="1">
      <c r="B16" s="142" t="s">
        <v>247</v>
      </c>
      <c r="C16" s="143" t="s">
        <v>246</v>
      </c>
      <c r="D16" s="143" t="s">
        <v>246</v>
      </c>
      <c r="E16" s="143" t="s">
        <v>246</v>
      </c>
      <c r="F16" s="143" t="s">
        <v>246</v>
      </c>
      <c r="G16" s="143" t="s">
        <v>244</v>
      </c>
      <c r="H16" s="143" t="s">
        <v>246</v>
      </c>
      <c r="I16" s="143" t="s">
        <v>246</v>
      </c>
      <c r="J16" s="143" t="s">
        <v>246</v>
      </c>
      <c r="M16" s="144"/>
    </row>
    <row r="17" spans="2:13">
      <c r="B17" s="145" t="s">
        <v>248</v>
      </c>
      <c r="C17" s="130"/>
      <c r="D17" s="130"/>
      <c r="E17" s="130"/>
      <c r="F17" s="130"/>
      <c r="G17" s="130"/>
      <c r="H17" s="130"/>
      <c r="I17" s="130"/>
      <c r="J17" s="130"/>
      <c r="M17" s="144"/>
    </row>
    <row r="18" spans="2:13">
      <c r="B18" s="130" t="s">
        <v>249</v>
      </c>
      <c r="C18" s="130"/>
      <c r="D18" s="130"/>
      <c r="E18" s="130"/>
      <c r="F18" s="130"/>
      <c r="G18" s="130"/>
      <c r="H18" s="130"/>
      <c r="I18" s="130"/>
      <c r="J18" s="130"/>
      <c r="M18" s="144"/>
    </row>
    <row r="19" spans="2:13">
      <c r="B19" s="146" t="s">
        <v>250</v>
      </c>
      <c r="C19" s="147"/>
      <c r="D19" s="147"/>
      <c r="E19" s="147"/>
      <c r="F19" s="147"/>
      <c r="G19" s="147"/>
      <c r="H19" s="147"/>
      <c r="I19" s="147"/>
      <c r="J19" s="130"/>
      <c r="M19" s="144"/>
    </row>
    <row r="20" spans="2:13">
      <c r="B20" s="148" t="s">
        <v>251</v>
      </c>
      <c r="C20" s="149"/>
      <c r="D20" s="149"/>
      <c r="E20" s="149"/>
      <c r="F20" s="149"/>
      <c r="G20" s="149"/>
      <c r="H20" s="149"/>
      <c r="I20" s="149"/>
      <c r="J20" s="150"/>
      <c r="M20" s="144"/>
    </row>
    <row r="21" spans="2:13">
      <c r="B21" s="148" t="s">
        <v>252</v>
      </c>
      <c r="C21" s="149"/>
      <c r="D21" s="149"/>
      <c r="E21" s="149"/>
      <c r="F21" s="149"/>
      <c r="G21" s="149"/>
      <c r="H21" s="149"/>
      <c r="I21" s="149"/>
      <c r="J21" s="150"/>
    </row>
    <row r="22" spans="2:13">
      <c r="B22" s="151" t="s">
        <v>253</v>
      </c>
      <c r="C22" s="152"/>
      <c r="D22" s="153"/>
      <c r="E22" s="153"/>
      <c r="F22" s="154"/>
      <c r="G22" s="153"/>
      <c r="H22" s="153"/>
      <c r="I22" s="152"/>
      <c r="J22" s="155"/>
      <c r="L22" s="156"/>
    </row>
    <row r="23" spans="2:13">
      <c r="B23" s="151" t="s">
        <v>254</v>
      </c>
      <c r="C23" s="152"/>
      <c r="D23" s="153"/>
      <c r="E23" s="153"/>
      <c r="F23" s="153"/>
      <c r="G23" s="153"/>
      <c r="H23" s="153"/>
      <c r="I23" s="152"/>
      <c r="J23" s="155"/>
      <c r="L23" s="156"/>
    </row>
    <row r="24" spans="2:13">
      <c r="B24" s="157" t="s">
        <v>255</v>
      </c>
      <c r="C24" s="158"/>
      <c r="D24" s="154"/>
      <c r="E24" s="154"/>
      <c r="F24" s="154"/>
      <c r="G24" s="154"/>
      <c r="H24" s="154"/>
      <c r="I24" s="158"/>
      <c r="J24" s="155"/>
    </row>
    <row r="25" spans="2:13">
      <c r="B25" s="157" t="s">
        <v>256</v>
      </c>
      <c r="C25" s="158"/>
      <c r="D25" s="154"/>
      <c r="E25" s="154"/>
      <c r="F25" s="154"/>
      <c r="G25" s="154"/>
      <c r="H25" s="154"/>
      <c r="I25" s="158"/>
      <c r="J25" s="155"/>
    </row>
    <row r="26" spans="2:13">
      <c r="B26" s="159" t="s">
        <v>257</v>
      </c>
      <c r="C26" s="160"/>
      <c r="D26" s="160"/>
      <c r="E26" s="160"/>
      <c r="F26" s="160"/>
      <c r="G26" s="160"/>
      <c r="H26" s="160"/>
      <c r="I26" s="160"/>
    </row>
    <row r="27" spans="2:13">
      <c r="B27" s="148" t="s">
        <v>258</v>
      </c>
      <c r="C27" s="161"/>
      <c r="D27" s="161"/>
      <c r="E27" s="161"/>
      <c r="F27" s="161"/>
      <c r="G27" s="161"/>
      <c r="H27" s="161"/>
      <c r="I27" s="161"/>
    </row>
    <row r="28" spans="2:13">
      <c r="B28" s="148" t="s">
        <v>259</v>
      </c>
      <c r="C28" s="162"/>
      <c r="D28" s="162"/>
      <c r="E28" s="162"/>
      <c r="F28" s="162"/>
      <c r="G28" s="162"/>
      <c r="H28" s="162"/>
      <c r="I28" s="162"/>
    </row>
    <row r="29" spans="2:13">
      <c r="B29" s="148" t="s">
        <v>260</v>
      </c>
    </row>
    <row r="30" spans="2:13">
      <c r="B30" s="148" t="s">
        <v>261</v>
      </c>
    </row>
    <row r="31" spans="2:13">
      <c r="B31" s="148" t="s">
        <v>262</v>
      </c>
    </row>
  </sheetData>
  <mergeCells count="12">
    <mergeCell ref="B13:I13"/>
    <mergeCell ref="B1:I1"/>
    <mergeCell ref="B3:J3"/>
    <mergeCell ref="B4:J4"/>
    <mergeCell ref="B5:J5"/>
    <mergeCell ref="B6:J6"/>
    <mergeCell ref="B8:I8"/>
    <mergeCell ref="B9:E9"/>
    <mergeCell ref="F9:I9"/>
    <mergeCell ref="B10:E10"/>
    <mergeCell ref="F10:I10"/>
    <mergeCell ref="B11:I11"/>
  </mergeCells>
  <phoneticPr fontId="3"/>
  <dataValidations count="3">
    <dataValidation type="list" allowBlank="1" showInputMessage="1" showErrorMessage="1" sqref="J14">
      <formula1>"選択,5月16日,5月15日"</formula1>
    </dataValidation>
    <dataValidation type="list" allowBlank="1" showInputMessage="1" showErrorMessage="1" sqref="M14">
      <formula1>$L$18:$L$24</formula1>
    </dataValidation>
    <dataValidation type="list" allowBlank="1" showInputMessage="1" showErrorMessage="1" sqref="K14">
      <formula1>$G$18:$G$20</formula1>
    </dataValidation>
  </dataValidations>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Group Box 1">
              <controlPr defaultSize="0" autoFill="0" autoPict="0">
                <anchor moveWithCells="1">
                  <from>
                    <xdr:col>13</xdr:col>
                    <xdr:colOff>400050</xdr:colOff>
                    <xdr:row>9</xdr:row>
                    <xdr:rowOff>133350</xdr:rowOff>
                  </from>
                  <to>
                    <xdr:col>14</xdr:col>
                    <xdr:colOff>571500</xdr:colOff>
                    <xdr:row>11</xdr:row>
                    <xdr:rowOff>161925</xdr:rowOff>
                  </to>
                </anchor>
              </controlPr>
            </control>
          </mc:Choice>
        </mc:AlternateContent>
        <mc:AlternateContent xmlns:mc="http://schemas.openxmlformats.org/markup-compatibility/2006">
          <mc:Choice Requires="x14">
            <control shapeId="9218" r:id="rId5" name="Group Box 2">
              <controlPr defaultSize="0" autoFill="0" autoPict="0">
                <anchor moveWithCells="1">
                  <from>
                    <xdr:col>13</xdr:col>
                    <xdr:colOff>552450</xdr:colOff>
                    <xdr:row>9</xdr:row>
                    <xdr:rowOff>285750</xdr:rowOff>
                  </from>
                  <to>
                    <xdr:col>15</xdr:col>
                    <xdr:colOff>38100</xdr:colOff>
                    <xdr:row>12</xdr:row>
                    <xdr:rowOff>76200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from>
                    <xdr:col>22</xdr:col>
                    <xdr:colOff>390525</xdr:colOff>
                    <xdr:row>8</xdr:row>
                    <xdr:rowOff>171450</xdr:rowOff>
                  </from>
                  <to>
                    <xdr:col>23</xdr:col>
                    <xdr:colOff>438150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注意事項</vt:lpstr>
      <vt:lpstr>重要</vt:lpstr>
      <vt:lpstr>種目</vt:lpstr>
      <vt:lpstr>一覧</vt:lpstr>
      <vt:lpstr>公認級位【登録】</vt:lpstr>
      <vt:lpstr>公認級位移行登録</vt:lpstr>
      <vt:lpstr>公認段位移行登録</vt:lpstr>
      <vt:lpstr>支払証</vt:lpstr>
      <vt:lpstr>過払い</vt:lpstr>
      <vt:lpstr>検温記録</vt:lpstr>
      <vt:lpstr>一覧!Print_Area</vt:lpstr>
      <vt:lpstr>過払い!Print_Area</vt:lpstr>
      <vt:lpstr>検温記録!Print_Area</vt:lpstr>
      <vt:lpstr>公認級位【登録】!Print_Area</vt:lpstr>
      <vt:lpstr>公認級位移行登録!Print_Area</vt:lpstr>
      <vt:lpstr>公認段位移行登録!Print_Area</vt:lpstr>
      <vt:lpstr>支払証!Print_Area</vt:lpstr>
      <vt:lpstr>種目!Print_Area</vt:lpstr>
      <vt:lpstr>重要!Print_Area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実</cp:lastModifiedBy>
  <cp:lastPrinted>2021-03-15T00:52:20Z</cp:lastPrinted>
  <dcterms:created xsi:type="dcterms:W3CDTF">2020-02-05T23:44:26Z</dcterms:created>
  <dcterms:modified xsi:type="dcterms:W3CDTF">2021-03-15T21:31:40Z</dcterms:modified>
</cp:coreProperties>
</file>